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60" windowWidth="18795" windowHeight="12270"/>
  </bookViews>
  <sheets>
    <sheet name="Rollierende Planung" sheetId="1" r:id="rId1"/>
    <sheet name="Vorgaben" sheetId="2" r:id="rId2"/>
    <sheet name="Copyright" sheetId="3" r:id="rId3"/>
  </sheets>
  <definedNames>
    <definedName name="zeitraum">Vorgaben!$B$7:$B$126</definedName>
  </definedNames>
  <calcPr calcId="145621"/>
</workbook>
</file>

<file path=xl/calcChain.xml><?xml version="1.0" encoding="utf-8"?>
<calcChain xmlns="http://schemas.openxmlformats.org/spreadsheetml/2006/main">
  <c r="E35" i="1" l="1"/>
  <c r="F35" i="1"/>
  <c r="B3" i="3" l="1"/>
  <c r="E10" i="1"/>
  <c r="F10" i="1" s="1"/>
  <c r="Y29" i="1"/>
  <c r="Y30" i="1"/>
  <c r="Y34" i="1"/>
  <c r="Y35" i="1"/>
  <c r="D15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12" i="1"/>
  <c r="AA17" i="1"/>
  <c r="AA28" i="1"/>
  <c r="AB17" i="1"/>
  <c r="AB28" i="1"/>
  <c r="AC17" i="1"/>
  <c r="AC28" i="1"/>
  <c r="AD17" i="1"/>
  <c r="AD28" i="1"/>
  <c r="AE17" i="1"/>
  <c r="AE28" i="1"/>
  <c r="AF17" i="1"/>
  <c r="AF28" i="1"/>
  <c r="AG17" i="1"/>
  <c r="AG28" i="1"/>
  <c r="AH17" i="1"/>
  <c r="AH28" i="1"/>
  <c r="AI17" i="1"/>
  <c r="AI28" i="1"/>
  <c r="AJ17" i="1"/>
  <c r="AJ28" i="1"/>
  <c r="AK17" i="1"/>
  <c r="AK28" i="1"/>
  <c r="AL17" i="1"/>
  <c r="AL28" i="1"/>
  <c r="AM17" i="1"/>
  <c r="AM28" i="1"/>
  <c r="AN17" i="1"/>
  <c r="AN28" i="1"/>
  <c r="AO17" i="1"/>
  <c r="AO28" i="1"/>
  <c r="AP17" i="1"/>
  <c r="AP28" i="1"/>
  <c r="AQ17" i="1"/>
  <c r="AQ28" i="1"/>
  <c r="AR17" i="1"/>
  <c r="AR28" i="1"/>
  <c r="AS17" i="1"/>
  <c r="AS28" i="1"/>
  <c r="AT17" i="1"/>
  <c r="AT28" i="1"/>
  <c r="AU17" i="1"/>
  <c r="AU28" i="1"/>
  <c r="AV17" i="1"/>
  <c r="AV28" i="1"/>
  <c r="AW17" i="1"/>
  <c r="AW28" i="1"/>
  <c r="AX17" i="1"/>
  <c r="AX28" i="1"/>
  <c r="AY17" i="1"/>
  <c r="AY28" i="1"/>
  <c r="AZ17" i="1"/>
  <c r="AZ28" i="1"/>
  <c r="BA17" i="1"/>
  <c r="BA28" i="1"/>
  <c r="BB17" i="1"/>
  <c r="BB28" i="1"/>
  <c r="BC17" i="1"/>
  <c r="BC28" i="1"/>
  <c r="BD17" i="1"/>
  <c r="BD28" i="1"/>
  <c r="BE17" i="1"/>
  <c r="BE28" i="1"/>
  <c r="BF17" i="1"/>
  <c r="BF28" i="1"/>
  <c r="BG17" i="1"/>
  <c r="BG28" i="1"/>
  <c r="BH17" i="1"/>
  <c r="BH28" i="1"/>
  <c r="BI17" i="1"/>
  <c r="BI28" i="1"/>
  <c r="BJ17" i="1"/>
  <c r="BJ28" i="1"/>
  <c r="BK17" i="1"/>
  <c r="BK28" i="1"/>
  <c r="BL17" i="1"/>
  <c r="BL28" i="1"/>
  <c r="BM17" i="1"/>
  <c r="BM28" i="1"/>
  <c r="BN17" i="1"/>
  <c r="BN28" i="1"/>
  <c r="BO17" i="1"/>
  <c r="BO28" i="1"/>
  <c r="BP17" i="1"/>
  <c r="BP28" i="1"/>
  <c r="BQ17" i="1"/>
  <c r="BQ28" i="1"/>
  <c r="BR17" i="1"/>
  <c r="BR28" i="1"/>
  <c r="BS17" i="1"/>
  <c r="BS28" i="1"/>
  <c r="BT17" i="1"/>
  <c r="BT28" i="1"/>
  <c r="BU17" i="1"/>
  <c r="BU28" i="1"/>
  <c r="BV17" i="1"/>
  <c r="BV28" i="1"/>
  <c r="BW17" i="1"/>
  <c r="BW28" i="1"/>
  <c r="BX17" i="1"/>
  <c r="BX28" i="1"/>
  <c r="BY17" i="1"/>
  <c r="BY28" i="1"/>
  <c r="BZ17" i="1"/>
  <c r="BZ28" i="1"/>
  <c r="CA17" i="1"/>
  <c r="CA28" i="1"/>
  <c r="CB17" i="1"/>
  <c r="CB28" i="1"/>
  <c r="CC17" i="1"/>
  <c r="CC28" i="1"/>
  <c r="CD17" i="1"/>
  <c r="CD28" i="1"/>
  <c r="CE17" i="1"/>
  <c r="CE28" i="1"/>
  <c r="CF17" i="1"/>
  <c r="CF28" i="1"/>
  <c r="CG17" i="1"/>
  <c r="CG28" i="1"/>
  <c r="CH17" i="1"/>
  <c r="CH28" i="1"/>
  <c r="CI17" i="1"/>
  <c r="CI28" i="1"/>
  <c r="CJ17" i="1"/>
  <c r="CJ28" i="1"/>
  <c r="CK17" i="1"/>
  <c r="CK28" i="1"/>
  <c r="CL17" i="1"/>
  <c r="CL28" i="1"/>
  <c r="CM17" i="1"/>
  <c r="CM28" i="1"/>
  <c r="CN17" i="1"/>
  <c r="CN28" i="1"/>
  <c r="CO17" i="1"/>
  <c r="CO28" i="1"/>
  <c r="CP17" i="1"/>
  <c r="CP28" i="1"/>
  <c r="CQ17" i="1"/>
  <c r="CQ28" i="1"/>
  <c r="CR17" i="1"/>
  <c r="CR28" i="1"/>
  <c r="CS17" i="1"/>
  <c r="CS28" i="1"/>
  <c r="CT17" i="1"/>
  <c r="CT28" i="1"/>
  <c r="CU17" i="1"/>
  <c r="CU28" i="1"/>
  <c r="CV17" i="1"/>
  <c r="CV28" i="1"/>
  <c r="CW17" i="1"/>
  <c r="CW28" i="1"/>
  <c r="CX17" i="1"/>
  <c r="CX28" i="1"/>
  <c r="CY17" i="1"/>
  <c r="CY28" i="1"/>
  <c r="CZ17" i="1"/>
  <c r="CZ28" i="1"/>
  <c r="DA17" i="1"/>
  <c r="DA28" i="1"/>
  <c r="DB17" i="1"/>
  <c r="DB28" i="1"/>
  <c r="DC17" i="1"/>
  <c r="DC28" i="1"/>
  <c r="DD17" i="1"/>
  <c r="DD28" i="1"/>
  <c r="DE17" i="1"/>
  <c r="DE28" i="1"/>
  <c r="DF17" i="1"/>
  <c r="DF28" i="1"/>
  <c r="DG17" i="1"/>
  <c r="DG28" i="1"/>
  <c r="DH17" i="1"/>
  <c r="DH28" i="1"/>
  <c r="DI17" i="1"/>
  <c r="DI28" i="1"/>
  <c r="DJ17" i="1"/>
  <c r="DJ28" i="1"/>
  <c r="DK17" i="1"/>
  <c r="DK28" i="1"/>
  <c r="DL17" i="1"/>
  <c r="DL28" i="1"/>
  <c r="DM17" i="1"/>
  <c r="DM28" i="1"/>
  <c r="DN17" i="1"/>
  <c r="DN28" i="1"/>
  <c r="DO17" i="1"/>
  <c r="DO28" i="1"/>
  <c r="DP17" i="1"/>
  <c r="DP28" i="1"/>
  <c r="DQ17" i="1"/>
  <c r="DQ28" i="1"/>
  <c r="DR17" i="1"/>
  <c r="DR28" i="1"/>
  <c r="DS17" i="1"/>
  <c r="DS28" i="1"/>
  <c r="DT17" i="1"/>
  <c r="DT28" i="1"/>
  <c r="DU17" i="1"/>
  <c r="DU28" i="1"/>
  <c r="DV17" i="1"/>
  <c r="DV28" i="1"/>
  <c r="DW17" i="1"/>
  <c r="DW28" i="1"/>
  <c r="DX17" i="1"/>
  <c r="DX28" i="1"/>
  <c r="DY17" i="1"/>
  <c r="DY28" i="1"/>
  <c r="DZ17" i="1"/>
  <c r="DZ28" i="1"/>
  <c r="EA17" i="1"/>
  <c r="EA28" i="1"/>
  <c r="EB17" i="1"/>
  <c r="EB28" i="1"/>
  <c r="EC17" i="1"/>
  <c r="EC28" i="1"/>
  <c r="ED17" i="1"/>
  <c r="ED28" i="1"/>
  <c r="EE17" i="1"/>
  <c r="EE28" i="1"/>
  <c r="EF17" i="1"/>
  <c r="EF28" i="1"/>
  <c r="EG17" i="1"/>
  <c r="EG28" i="1"/>
  <c r="EH17" i="1"/>
  <c r="EH28" i="1"/>
  <c r="EI17" i="1"/>
  <c r="EI28" i="1"/>
  <c r="EJ17" i="1"/>
  <c r="EJ28" i="1"/>
  <c r="EK17" i="1"/>
  <c r="EK28" i="1"/>
  <c r="EL17" i="1"/>
  <c r="EL28" i="1"/>
  <c r="EM17" i="1"/>
  <c r="EM28" i="1"/>
  <c r="EN17" i="1"/>
  <c r="EN28" i="1"/>
  <c r="EO17" i="1"/>
  <c r="EO28" i="1"/>
  <c r="Z17" i="1"/>
  <c r="Z28" i="1"/>
  <c r="G10" i="1" l="1"/>
  <c r="F14" i="1"/>
  <c r="F21" i="1"/>
  <c r="F25" i="1"/>
  <c r="F15" i="1"/>
  <c r="F16" i="1"/>
  <c r="F23" i="1"/>
  <c r="F27" i="1"/>
  <c r="F22" i="1"/>
  <c r="F13" i="1"/>
  <c r="F24" i="1"/>
  <c r="F26" i="1"/>
  <c r="E25" i="1"/>
  <c r="E21" i="1"/>
  <c r="E14" i="1"/>
  <c r="D25" i="1"/>
  <c r="D21" i="1"/>
  <c r="D14" i="1"/>
  <c r="D30" i="1"/>
  <c r="D31" i="1" s="1"/>
  <c r="E27" i="1"/>
  <c r="E16" i="1"/>
  <c r="D23" i="1"/>
  <c r="E24" i="1"/>
  <c r="E13" i="1"/>
  <c r="D24" i="1"/>
  <c r="D13" i="1"/>
  <c r="D35" i="1"/>
  <c r="E23" i="1"/>
  <c r="D27" i="1"/>
  <c r="D16" i="1"/>
  <c r="E26" i="1"/>
  <c r="E22" i="1"/>
  <c r="E15" i="1"/>
  <c r="D26" i="1"/>
  <c r="D22" i="1"/>
  <c r="F17" i="1" l="1"/>
  <c r="D17" i="1"/>
  <c r="E28" i="1"/>
  <c r="F28" i="1"/>
  <c r="E17" i="1"/>
  <c r="D28" i="1"/>
  <c r="G13" i="1"/>
  <c r="G24" i="1"/>
  <c r="G35" i="1"/>
  <c r="G21" i="1"/>
  <c r="H10" i="1"/>
  <c r="G15" i="1"/>
  <c r="G22" i="1"/>
  <c r="G26" i="1"/>
  <c r="G14" i="1"/>
  <c r="G25" i="1"/>
  <c r="G16" i="1"/>
  <c r="G23" i="1"/>
  <c r="G27" i="1"/>
  <c r="F32" i="1" l="1"/>
  <c r="G17" i="1"/>
  <c r="G28" i="1"/>
  <c r="E32" i="1"/>
  <c r="I10" i="1"/>
  <c r="I15" i="1" s="1"/>
  <c r="H16" i="1"/>
  <c r="H23" i="1"/>
  <c r="H27" i="1"/>
  <c r="H13" i="1"/>
  <c r="H24" i="1"/>
  <c r="H14" i="1"/>
  <c r="H21" i="1"/>
  <c r="H25" i="1"/>
  <c r="H35" i="1"/>
  <c r="H15" i="1"/>
  <c r="H22" i="1"/>
  <c r="H26" i="1"/>
  <c r="D32" i="1"/>
  <c r="D33" i="1" s="1"/>
  <c r="H17" i="1" l="1"/>
  <c r="I22" i="1"/>
  <c r="I26" i="1"/>
  <c r="I23" i="1"/>
  <c r="J10" i="1"/>
  <c r="I13" i="1"/>
  <c r="I24" i="1"/>
  <c r="I16" i="1"/>
  <c r="I14" i="1"/>
  <c r="I21" i="1"/>
  <c r="I25" i="1"/>
  <c r="I35" i="1"/>
  <c r="I27" i="1"/>
  <c r="H28" i="1"/>
  <c r="D36" i="1"/>
  <c r="E31" i="1"/>
  <c r="E33" i="1" s="1"/>
  <c r="G32" i="1"/>
  <c r="H32" i="1" l="1"/>
  <c r="I17" i="1"/>
  <c r="I28" i="1"/>
  <c r="E36" i="1"/>
  <c r="F31" i="1"/>
  <c r="F33" i="1" s="1"/>
  <c r="K10" i="1"/>
  <c r="J14" i="1"/>
  <c r="J21" i="1"/>
  <c r="J25" i="1"/>
  <c r="J15" i="1"/>
  <c r="J16" i="1"/>
  <c r="J23" i="1"/>
  <c r="J27" i="1"/>
  <c r="J26" i="1"/>
  <c r="J35" i="1"/>
  <c r="J13" i="1"/>
  <c r="J24" i="1"/>
  <c r="J22" i="1"/>
  <c r="I32" i="1" l="1"/>
  <c r="J17" i="1"/>
  <c r="K13" i="1"/>
  <c r="K24" i="1"/>
  <c r="K25" i="1"/>
  <c r="L10" i="1"/>
  <c r="K15" i="1"/>
  <c r="K22" i="1"/>
  <c r="K26" i="1"/>
  <c r="K21" i="1"/>
  <c r="K16" i="1"/>
  <c r="K23" i="1"/>
  <c r="K27" i="1"/>
  <c r="K35" i="1"/>
  <c r="K14" i="1"/>
  <c r="F36" i="1"/>
  <c r="G31" i="1"/>
  <c r="G33" i="1" s="1"/>
  <c r="J28" i="1"/>
  <c r="J32" i="1" s="1"/>
  <c r="M10" i="1" l="1"/>
  <c r="L16" i="1"/>
  <c r="L23" i="1"/>
  <c r="L27" i="1"/>
  <c r="L14" i="1"/>
  <c r="L21" i="1"/>
  <c r="L25" i="1"/>
  <c r="L13" i="1"/>
  <c r="L24" i="1"/>
  <c r="L35" i="1"/>
  <c r="L15" i="1"/>
  <c r="L22" i="1"/>
  <c r="L26" i="1"/>
  <c r="K28" i="1"/>
  <c r="H31" i="1"/>
  <c r="H33" i="1" s="1"/>
  <c r="G36" i="1"/>
  <c r="K17" i="1"/>
  <c r="L28" i="1" l="1"/>
  <c r="L17" i="1"/>
  <c r="H36" i="1"/>
  <c r="I31" i="1"/>
  <c r="I33" i="1" s="1"/>
  <c r="K32" i="1"/>
  <c r="M15" i="1"/>
  <c r="M22" i="1"/>
  <c r="M26" i="1"/>
  <c r="N10" i="1"/>
  <c r="M13" i="1"/>
  <c r="M24" i="1"/>
  <c r="M16" i="1"/>
  <c r="M27" i="1"/>
  <c r="M14" i="1"/>
  <c r="M21" i="1"/>
  <c r="M25" i="1"/>
  <c r="M35" i="1"/>
  <c r="M23" i="1"/>
  <c r="L32" i="1" l="1"/>
  <c r="M28" i="1"/>
  <c r="M17" i="1"/>
  <c r="O10" i="1"/>
  <c r="N14" i="1"/>
  <c r="N21" i="1"/>
  <c r="N25" i="1"/>
  <c r="N26" i="1"/>
  <c r="N16" i="1"/>
  <c r="N23" i="1"/>
  <c r="N27" i="1"/>
  <c r="N15" i="1"/>
  <c r="N35" i="1"/>
  <c r="N13" i="1"/>
  <c r="N24" i="1"/>
  <c r="N22" i="1"/>
  <c r="J31" i="1"/>
  <c r="J33" i="1" s="1"/>
  <c r="I36" i="1"/>
  <c r="M32" i="1" l="1"/>
  <c r="N28" i="1"/>
  <c r="N17" i="1"/>
  <c r="J36" i="1"/>
  <c r="K31" i="1"/>
  <c r="K33" i="1" s="1"/>
  <c r="O13" i="1"/>
  <c r="O24" i="1"/>
  <c r="O21" i="1"/>
  <c r="O15" i="1"/>
  <c r="O22" i="1"/>
  <c r="O26" i="1"/>
  <c r="O25" i="1"/>
  <c r="O16" i="1"/>
  <c r="O23" i="1"/>
  <c r="O27" i="1"/>
  <c r="O35" i="1"/>
  <c r="O14" i="1"/>
  <c r="N32" i="1" l="1"/>
  <c r="L31" i="1"/>
  <c r="L33" i="1" s="1"/>
  <c r="K36" i="1"/>
  <c r="O28" i="1"/>
  <c r="O17" i="1"/>
  <c r="O32" i="1" l="1"/>
  <c r="L36" i="1"/>
  <c r="M31" i="1"/>
  <c r="M33" i="1" s="1"/>
  <c r="M36" i="1" l="1"/>
  <c r="N31" i="1"/>
  <c r="N33" i="1" s="1"/>
  <c r="N36" i="1" l="1"/>
  <c r="O31" i="1"/>
  <c r="O33" i="1" s="1"/>
  <c r="O36" i="1" s="1"/>
</calcChain>
</file>

<file path=xl/sharedStrings.xml><?xml version="1.0" encoding="utf-8"?>
<sst xmlns="http://schemas.openxmlformats.org/spreadsheetml/2006/main" count="50" uniqueCount="42">
  <si>
    <t>Einzahlungen</t>
  </si>
  <si>
    <t>Einz. 1</t>
  </si>
  <si>
    <t>Einz. 2</t>
  </si>
  <si>
    <t>Auszahlungen</t>
  </si>
  <si>
    <t>Ausz. 1</t>
  </si>
  <si>
    <t>Ausz. 2</t>
  </si>
  <si>
    <t>Ausz. 3</t>
  </si>
  <si>
    <t>Ausz. 4</t>
  </si>
  <si>
    <t>(+) Über- (-) Unterdeckung</t>
  </si>
  <si>
    <t>∑ Auszahlungen</t>
  </si>
  <si>
    <t>∑ Einzahlungen</t>
  </si>
  <si>
    <t>Kreditlinie</t>
  </si>
  <si>
    <t>Vorgaben zur rollierenden Planung</t>
  </si>
  <si>
    <t>Zeitraum</t>
  </si>
  <si>
    <t>Datenerfassung - historisiert</t>
  </si>
  <si>
    <t>Einz. 3</t>
  </si>
  <si>
    <t>Einz. 4</t>
  </si>
  <si>
    <t>Ausz. 5</t>
  </si>
  <si>
    <t>Ausz. 6</t>
  </si>
  <si>
    <t>Ausz. 7</t>
  </si>
  <si>
    <t>Bezeichnung</t>
  </si>
  <si>
    <t>Planungsergebnis - rollierend</t>
  </si>
  <si>
    <t>+/- Veränderungen</t>
  </si>
  <si>
    <t>=   Endbestand</t>
  </si>
  <si>
    <t>=   Anfagsbestand Ist</t>
  </si>
  <si>
    <t>=   Anfagsbestand Plan</t>
  </si>
  <si>
    <r>
      <t xml:space="preserve">Excel-Inside Solutions </t>
    </r>
    <r>
      <rPr>
        <b/>
        <sz val="10"/>
        <color indexed="62"/>
        <rFont val="Verdana"/>
        <family val="2"/>
      </rPr>
      <t>Freeware</t>
    </r>
  </si>
  <si>
    <t>Version</t>
  </si>
  <si>
    <t>:</t>
  </si>
  <si>
    <t>Contact</t>
  </si>
  <si>
    <t>Alois Eckl</t>
  </si>
  <si>
    <t>Grabbestraße 25</t>
  </si>
  <si>
    <t>90427 Nürnberg</t>
  </si>
  <si>
    <t>Germany</t>
  </si>
  <si>
    <t>Mail</t>
  </si>
  <si>
    <t>alois.eckl@excel-inside.de</t>
  </si>
  <si>
    <t>Web</t>
  </si>
  <si>
    <t>www.excel-inside.de</t>
  </si>
  <si>
    <t>Copyright</t>
  </si>
  <si>
    <t>1.00 · 130804</t>
  </si>
  <si>
    <t>© 2013 by Excel-Inside Solutions - All rights reserved</t>
  </si>
  <si>
    <t>Rollierende Planung über 12 Monate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</si>
</sst>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mmm\/yy"/>
    <numFmt numFmtId="165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b/>
      <sz val="10"/>
      <color indexed="62"/>
      <name val="Verdana"/>
      <family val="2"/>
    </font>
    <font>
      <b/>
      <sz val="18"/>
      <color indexed="62"/>
      <name val="Verdana"/>
      <family val="2"/>
    </font>
    <font>
      <b/>
      <sz val="8"/>
      <color indexed="62"/>
      <name val="Verdana"/>
      <family val="2"/>
    </font>
    <font>
      <b/>
      <sz val="12"/>
      <color indexed="62"/>
      <name val="Verdana"/>
      <family val="2"/>
    </font>
    <font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0" fillId="0" borderId="2" xfId="0" applyBorder="1" applyAlignment="1">
      <alignment vertical="center"/>
    </xf>
    <xf numFmtId="44" fontId="0" fillId="0" borderId="0" xfId="1" applyFont="1"/>
    <xf numFmtId="165" fontId="6" fillId="0" borderId="2" xfId="0" applyNumberFormat="1" applyFont="1" applyBorder="1" applyAlignment="1">
      <alignment vertical="center"/>
    </xf>
    <xf numFmtId="0" fontId="10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14" fillId="2" borderId="0" xfId="2" applyFont="1" applyFill="1" applyBorder="1" applyAlignment="1">
      <alignment horizontal="left" vertical="center" indent="2"/>
    </xf>
    <xf numFmtId="0" fontId="15" fillId="2" borderId="0" xfId="2" applyFont="1" applyFill="1" applyBorder="1" applyAlignment="1">
      <alignment horizontal="left" vertical="center"/>
    </xf>
    <xf numFmtId="0" fontId="0" fillId="0" borderId="0" xfId="0" applyFill="1"/>
    <xf numFmtId="0" fontId="0" fillId="3" borderId="0" xfId="0" applyFill="1"/>
    <xf numFmtId="0" fontId="12" fillId="3" borderId="0" xfId="2" applyFont="1" applyFill="1" applyBorder="1" applyAlignment="1">
      <alignment vertical="center"/>
    </xf>
    <xf numFmtId="0" fontId="14" fillId="3" borderId="0" xfId="2" applyFont="1" applyFill="1" applyBorder="1" applyAlignment="1">
      <alignment horizontal="left" vertical="center" indent="2"/>
    </xf>
    <xf numFmtId="0" fontId="2" fillId="3" borderId="0" xfId="0" applyFont="1" applyFill="1"/>
    <xf numFmtId="0" fontId="6" fillId="3" borderId="0" xfId="0" applyFont="1" applyFill="1"/>
    <xf numFmtId="0" fontId="8" fillId="3" borderId="1" xfId="0" applyFont="1" applyFill="1" applyBorder="1"/>
    <xf numFmtId="0" fontId="6" fillId="3" borderId="1" xfId="0" applyFont="1" applyFill="1" applyBorder="1"/>
    <xf numFmtId="164" fontId="7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0" xfId="0" applyFont="1" applyFill="1"/>
    <xf numFmtId="165" fontId="0" fillId="3" borderId="0" xfId="0" applyNumberFormat="1" applyFill="1"/>
    <xf numFmtId="164" fontId="7" fillId="4" borderId="3" xfId="0" applyNumberFormat="1" applyFont="1" applyFill="1" applyBorder="1" applyAlignment="1">
      <alignment horizontal="center" vertical="center"/>
    </xf>
    <xf numFmtId="165" fontId="6" fillId="3" borderId="0" xfId="0" applyNumberFormat="1" applyFont="1" applyFill="1"/>
    <xf numFmtId="0" fontId="2" fillId="0" borderId="4" xfId="0" applyFont="1" applyBorder="1"/>
    <xf numFmtId="0" fontId="0" fillId="0" borderId="4" xfId="0" applyBorder="1"/>
    <xf numFmtId="165" fontId="6" fillId="0" borderId="4" xfId="0" applyNumberFormat="1" applyFont="1" applyBorder="1"/>
    <xf numFmtId="0" fontId="0" fillId="0" borderId="5" xfId="0" applyBorder="1"/>
    <xf numFmtId="0" fontId="0" fillId="0" borderId="6" xfId="0" applyBorder="1"/>
    <xf numFmtId="165" fontId="6" fillId="0" borderId="6" xfId="0" applyNumberFormat="1" applyFont="1" applyBorder="1"/>
    <xf numFmtId="165" fontId="6" fillId="0" borderId="7" xfId="0" applyNumberFormat="1" applyFont="1" applyBorder="1"/>
    <xf numFmtId="0" fontId="0" fillId="0" borderId="8" xfId="0" applyBorder="1"/>
    <xf numFmtId="0" fontId="0" fillId="0" borderId="9" xfId="0" applyBorder="1"/>
    <xf numFmtId="165" fontId="6" fillId="0" borderId="9" xfId="0" applyNumberFormat="1" applyFont="1" applyBorder="1"/>
    <xf numFmtId="165" fontId="6" fillId="0" borderId="10" xfId="0" applyNumberFormat="1" applyFont="1" applyBorder="1"/>
    <xf numFmtId="0" fontId="2" fillId="0" borderId="11" xfId="0" quotePrefix="1" applyFont="1" applyBorder="1"/>
    <xf numFmtId="0" fontId="0" fillId="0" borderId="12" xfId="0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0" fontId="2" fillId="0" borderId="14" xfId="0" quotePrefix="1" applyFont="1" applyBorder="1"/>
    <xf numFmtId="44" fontId="0" fillId="0" borderId="15" xfId="1" applyFont="1" applyBorder="1"/>
    <xf numFmtId="165" fontId="6" fillId="0" borderId="15" xfId="0" applyNumberFormat="1" applyFont="1" applyBorder="1"/>
    <xf numFmtId="165" fontId="6" fillId="0" borderId="16" xfId="0" applyNumberFormat="1" applyFont="1" applyBorder="1"/>
    <xf numFmtId="0" fontId="0" fillId="0" borderId="15" xfId="0" applyBorder="1"/>
    <xf numFmtId="0" fontId="2" fillId="0" borderId="14" xfId="0" applyFont="1" applyBorder="1"/>
    <xf numFmtId="0" fontId="0" fillId="0" borderId="17" xfId="0" applyBorder="1"/>
    <xf numFmtId="0" fontId="0" fillId="0" borderId="18" xfId="0" applyBorder="1"/>
    <xf numFmtId="165" fontId="6" fillId="0" borderId="18" xfId="0" applyNumberFormat="1" applyFont="1" applyBorder="1"/>
    <xf numFmtId="165" fontId="6" fillId="0" borderId="19" xfId="0" applyNumberFormat="1" applyFont="1" applyBorder="1"/>
    <xf numFmtId="165" fontId="0" fillId="0" borderId="0" xfId="0" applyNumberFormat="1" applyFill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</cellXfs>
  <cellStyles count="5">
    <cellStyle name="Hyperlink 2" xfId="3"/>
    <cellStyle name="Standard" xfId="0" builtinId="0"/>
    <cellStyle name="Standard 2" xfId="2"/>
    <cellStyle name="Währung" xfId="1" builtinId="4"/>
    <cellStyle name="Währung 2" xfId="4"/>
  </cellStyles>
  <dxfs count="1">
    <dxf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pyright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pyright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hyperlink" Target="#'Rollierende Planung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88900</xdr:colOff>
      <xdr:row>1</xdr:row>
      <xdr:rowOff>51858</xdr:rowOff>
    </xdr:from>
    <xdr:to>
      <xdr:col>6</xdr:col>
      <xdr:colOff>398992</xdr:colOff>
      <xdr:row>2</xdr:row>
      <xdr:rowOff>80433</xdr:rowOff>
    </xdr:to>
    <xdr:pic>
      <xdr:nvPicPr>
        <xdr:cNvPr id="2" name="Picture 2" descr="Info-6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9425" y="213783"/>
          <a:ext cx="310092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314325</xdr:colOff>
      <xdr:row>2</xdr:row>
      <xdr:rowOff>28575</xdr:rowOff>
    </xdr:to>
    <xdr:pic>
      <xdr:nvPicPr>
        <xdr:cNvPr id="2" name="Picture 2" descr="Info-6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61925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1</xdr:row>
      <xdr:rowOff>0</xdr:rowOff>
    </xdr:from>
    <xdr:to>
      <xdr:col>7</xdr:col>
      <xdr:colOff>66675</xdr:colOff>
      <xdr:row>2</xdr:row>
      <xdr:rowOff>76200</xdr:rowOff>
    </xdr:to>
    <xdr:pic>
      <xdr:nvPicPr>
        <xdr:cNvPr id="2" name="Picture 2" descr="Right-6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6192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5</xdr:row>
      <xdr:rowOff>133350</xdr:rowOff>
    </xdr:from>
    <xdr:to>
      <xdr:col>6</xdr:col>
      <xdr:colOff>685800</xdr:colOff>
      <xdr:row>9</xdr:row>
      <xdr:rowOff>123825</xdr:rowOff>
    </xdr:to>
    <xdr:pic>
      <xdr:nvPicPr>
        <xdr:cNvPr id="4" name="Picture 1" descr="ExcelInsideSolutions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62050"/>
          <a:ext cx="18288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excel-inside.de/" TargetMode="External"/><Relationship Id="rId1" Type="http://schemas.openxmlformats.org/officeDocument/2006/relationships/hyperlink" Target="mailto:alois.eckl@excel-insid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outlinePr summaryRight="0"/>
  </sheetPr>
  <dimension ref="A1:EO312"/>
  <sheetViews>
    <sheetView showGridLines="0" tabSelected="1" zoomScaleNormal="100" workbookViewId="0">
      <pane ySplit="10" topLeftCell="A11" activePane="bottomLeft" state="frozen"/>
      <selection pane="bottomLeft" activeCell="B9" sqref="B9"/>
    </sheetView>
  </sheetViews>
  <sheetFormatPr baseColWidth="10" defaultColWidth="11.7109375" defaultRowHeight="12.75" outlineLevelCol="1" x14ac:dyDescent="0.2"/>
  <cols>
    <col min="1" max="1" width="1.85546875" customWidth="1"/>
    <col min="2" max="2" width="22.85546875" bestFit="1" customWidth="1"/>
    <col min="3" max="3" width="3.7109375" customWidth="1"/>
    <col min="4" max="4" width="10.5703125" customWidth="1"/>
    <col min="5" max="15" width="12" bestFit="1" customWidth="1"/>
    <col min="16" max="23" width="0.85546875" customWidth="1"/>
    <col min="24" max="24" width="2.5703125" customWidth="1"/>
    <col min="25" max="25" width="22.85546875" customWidth="1" outlineLevel="1"/>
    <col min="26" max="34" width="12.85546875" customWidth="1" outlineLevel="1"/>
    <col min="35" max="35" width="13.85546875" customWidth="1" outlineLevel="1"/>
    <col min="36" max="47" width="12.85546875" customWidth="1" outlineLevel="1"/>
    <col min="48" max="145" width="11.7109375" customWidth="1" outlineLevel="1"/>
  </cols>
  <sheetData>
    <row r="1" spans="1:145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145" ht="22.5" x14ac:dyDescent="0.2">
      <c r="A2" s="16"/>
      <c r="B2" s="17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145" ht="20.25" customHeight="1" x14ac:dyDescent="0.2">
      <c r="A3" s="16"/>
      <c r="B3" s="18" t="s">
        <v>41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145" ht="20.25" hidden="1" customHeight="1" x14ac:dyDescent="0.2">
      <c r="A4" s="16"/>
      <c r="B4" s="1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145" ht="20.25" hidden="1" customHeight="1" x14ac:dyDescent="0.2">
      <c r="A5" s="16"/>
      <c r="B5" s="18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145" ht="20.25" hidden="1" customHeight="1" x14ac:dyDescent="0.2">
      <c r="A6" s="16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145" ht="20.25" hidden="1" customHeight="1" x14ac:dyDescent="0.2">
      <c r="A7" s="16"/>
      <c r="B7" s="1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145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" t="s">
        <v>14</v>
      </c>
    </row>
    <row r="9" spans="1:145" ht="13.5" thickBot="1" x14ac:dyDescent="0.25">
      <c r="A9" s="16"/>
      <c r="B9" s="19" t="s">
        <v>21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145" s="4" customFormat="1" ht="16.5" customHeight="1" thickBot="1" x14ac:dyDescent="0.25">
      <c r="A10" s="20"/>
      <c r="B10" s="21" t="s">
        <v>20</v>
      </c>
      <c r="C10" s="22"/>
      <c r="D10" s="27">
        <v>41365</v>
      </c>
      <c r="E10" s="23">
        <f>DATE(YEAR(D10),MONTH(D10)+1,DAY(D10))</f>
        <v>41395</v>
      </c>
      <c r="F10" s="23">
        <f>DATE(YEAR(E10),MONTH(E10)+1,DAY(E10))</f>
        <v>41426</v>
      </c>
      <c r="G10" s="23">
        <f t="shared" ref="G10:O10" si="0">DATE(YEAR(F10),MONTH(F10)+1,DAY(F10))</f>
        <v>41456</v>
      </c>
      <c r="H10" s="23">
        <f t="shared" si="0"/>
        <v>41487</v>
      </c>
      <c r="I10" s="23">
        <f t="shared" si="0"/>
        <v>41518</v>
      </c>
      <c r="J10" s="23">
        <f t="shared" si="0"/>
        <v>41548</v>
      </c>
      <c r="K10" s="23">
        <f t="shared" si="0"/>
        <v>41579</v>
      </c>
      <c r="L10" s="23">
        <f t="shared" si="0"/>
        <v>41609</v>
      </c>
      <c r="M10" s="23">
        <f t="shared" si="0"/>
        <v>41640</v>
      </c>
      <c r="N10" s="23">
        <f t="shared" si="0"/>
        <v>41671</v>
      </c>
      <c r="O10" s="23">
        <f t="shared" si="0"/>
        <v>41699</v>
      </c>
      <c r="P10" s="20"/>
      <c r="Q10" s="20"/>
      <c r="R10" s="20"/>
      <c r="S10" s="20"/>
      <c r="T10" s="20"/>
      <c r="U10" s="20"/>
      <c r="V10" s="20"/>
      <c r="W10" s="20"/>
      <c r="X10" s="20"/>
      <c r="Y10" s="6" t="s">
        <v>20</v>
      </c>
      <c r="Z10" s="5">
        <v>41275</v>
      </c>
      <c r="AA10" s="5">
        <v>41306</v>
      </c>
      <c r="AB10" s="5">
        <v>41334</v>
      </c>
      <c r="AC10" s="5">
        <v>41365</v>
      </c>
      <c r="AD10" s="5">
        <v>41395</v>
      </c>
      <c r="AE10" s="5">
        <v>41426</v>
      </c>
      <c r="AF10" s="5">
        <v>41456</v>
      </c>
      <c r="AG10" s="5">
        <v>41487</v>
      </c>
      <c r="AH10" s="5">
        <v>41518</v>
      </c>
      <c r="AI10" s="5">
        <v>41548</v>
      </c>
      <c r="AJ10" s="5">
        <v>41579</v>
      </c>
      <c r="AK10" s="5">
        <v>41609</v>
      </c>
      <c r="AL10" s="5">
        <v>41640</v>
      </c>
      <c r="AM10" s="5">
        <v>41671</v>
      </c>
      <c r="AN10" s="5">
        <v>41699</v>
      </c>
      <c r="AO10" s="5">
        <v>41730</v>
      </c>
      <c r="AP10" s="5">
        <v>41760</v>
      </c>
      <c r="AQ10" s="5">
        <v>41791</v>
      </c>
      <c r="AR10" s="5">
        <v>41821</v>
      </c>
      <c r="AS10" s="5">
        <v>41852</v>
      </c>
      <c r="AT10" s="5">
        <v>41883</v>
      </c>
      <c r="AU10" s="5">
        <v>41913</v>
      </c>
      <c r="AV10" s="5">
        <v>41944</v>
      </c>
      <c r="AW10" s="5">
        <v>41974</v>
      </c>
      <c r="AX10" s="5">
        <v>42005</v>
      </c>
      <c r="AY10" s="5">
        <v>42036</v>
      </c>
      <c r="AZ10" s="5">
        <v>42064</v>
      </c>
      <c r="BA10" s="5">
        <v>42095</v>
      </c>
      <c r="BB10" s="5">
        <v>42125</v>
      </c>
      <c r="BC10" s="5">
        <v>42156</v>
      </c>
      <c r="BD10" s="5">
        <v>42186</v>
      </c>
      <c r="BE10" s="5">
        <v>42217</v>
      </c>
      <c r="BF10" s="5">
        <v>42248</v>
      </c>
      <c r="BG10" s="5">
        <v>42278</v>
      </c>
      <c r="BH10" s="5">
        <v>42309</v>
      </c>
      <c r="BI10" s="5">
        <v>42339</v>
      </c>
      <c r="BJ10" s="5">
        <v>42370</v>
      </c>
      <c r="BK10" s="5">
        <v>42401</v>
      </c>
      <c r="BL10" s="5">
        <v>42430</v>
      </c>
      <c r="BM10" s="5">
        <v>42461</v>
      </c>
      <c r="BN10" s="5">
        <v>42491</v>
      </c>
      <c r="BO10" s="5">
        <v>42522</v>
      </c>
      <c r="BP10" s="5">
        <v>42552</v>
      </c>
      <c r="BQ10" s="5">
        <v>42583</v>
      </c>
      <c r="BR10" s="5">
        <v>42614</v>
      </c>
      <c r="BS10" s="5">
        <v>42644</v>
      </c>
      <c r="BT10" s="5">
        <v>42675</v>
      </c>
      <c r="BU10" s="5">
        <v>42705</v>
      </c>
      <c r="BV10" s="5">
        <v>42736</v>
      </c>
      <c r="BW10" s="5">
        <v>42767</v>
      </c>
      <c r="BX10" s="5">
        <v>42795</v>
      </c>
      <c r="BY10" s="5">
        <v>42826</v>
      </c>
      <c r="BZ10" s="5">
        <v>42856</v>
      </c>
      <c r="CA10" s="5">
        <v>42887</v>
      </c>
      <c r="CB10" s="5">
        <v>42917</v>
      </c>
      <c r="CC10" s="5">
        <v>42948</v>
      </c>
      <c r="CD10" s="5">
        <v>42979</v>
      </c>
      <c r="CE10" s="5">
        <v>43009</v>
      </c>
      <c r="CF10" s="5">
        <v>43040</v>
      </c>
      <c r="CG10" s="5">
        <v>43070</v>
      </c>
      <c r="CH10" s="5">
        <v>43101</v>
      </c>
      <c r="CI10" s="5">
        <v>43132</v>
      </c>
      <c r="CJ10" s="5">
        <v>43160</v>
      </c>
      <c r="CK10" s="5">
        <v>43191</v>
      </c>
      <c r="CL10" s="5">
        <v>43221</v>
      </c>
      <c r="CM10" s="5">
        <v>43252</v>
      </c>
      <c r="CN10" s="5">
        <v>43282</v>
      </c>
      <c r="CO10" s="5">
        <v>43313</v>
      </c>
      <c r="CP10" s="5">
        <v>43344</v>
      </c>
      <c r="CQ10" s="5">
        <v>43374</v>
      </c>
      <c r="CR10" s="5">
        <v>43405</v>
      </c>
      <c r="CS10" s="5">
        <v>43435</v>
      </c>
      <c r="CT10" s="5">
        <v>43466</v>
      </c>
      <c r="CU10" s="5">
        <v>43497</v>
      </c>
      <c r="CV10" s="5">
        <v>43525</v>
      </c>
      <c r="CW10" s="5">
        <v>43556</v>
      </c>
      <c r="CX10" s="5">
        <v>43586</v>
      </c>
      <c r="CY10" s="5">
        <v>43617</v>
      </c>
      <c r="CZ10" s="5">
        <v>43647</v>
      </c>
      <c r="DA10" s="5">
        <v>43678</v>
      </c>
      <c r="DB10" s="5">
        <v>43709</v>
      </c>
      <c r="DC10" s="5">
        <v>43739</v>
      </c>
      <c r="DD10" s="5">
        <v>43770</v>
      </c>
      <c r="DE10" s="5">
        <v>43800</v>
      </c>
      <c r="DF10" s="5">
        <v>43831</v>
      </c>
      <c r="DG10" s="5">
        <v>43862</v>
      </c>
      <c r="DH10" s="5">
        <v>43891</v>
      </c>
      <c r="DI10" s="5">
        <v>43922</v>
      </c>
      <c r="DJ10" s="5">
        <v>43952</v>
      </c>
      <c r="DK10" s="5">
        <v>43983</v>
      </c>
      <c r="DL10" s="5">
        <v>44013</v>
      </c>
      <c r="DM10" s="5">
        <v>44044</v>
      </c>
      <c r="DN10" s="5">
        <v>44075</v>
      </c>
      <c r="DO10" s="5">
        <v>44105</v>
      </c>
      <c r="DP10" s="5">
        <v>44136</v>
      </c>
      <c r="DQ10" s="5">
        <v>44166</v>
      </c>
      <c r="DR10" s="5">
        <v>44197</v>
      </c>
      <c r="DS10" s="5">
        <v>44228</v>
      </c>
      <c r="DT10" s="5">
        <v>44256</v>
      </c>
      <c r="DU10" s="5">
        <v>44287</v>
      </c>
      <c r="DV10" s="5">
        <v>44317</v>
      </c>
      <c r="DW10" s="5">
        <v>44348</v>
      </c>
      <c r="DX10" s="5">
        <v>44378</v>
      </c>
      <c r="DY10" s="5">
        <v>44409</v>
      </c>
      <c r="DZ10" s="5">
        <v>44440</v>
      </c>
      <c r="EA10" s="5">
        <v>44470</v>
      </c>
      <c r="EB10" s="5">
        <v>44501</v>
      </c>
      <c r="EC10" s="5">
        <v>44531</v>
      </c>
      <c r="ED10" s="5">
        <v>44562</v>
      </c>
      <c r="EE10" s="5">
        <v>44593</v>
      </c>
      <c r="EF10" s="5">
        <v>44621</v>
      </c>
      <c r="EG10" s="5">
        <v>44652</v>
      </c>
      <c r="EH10" s="5">
        <v>44682</v>
      </c>
      <c r="EI10" s="5">
        <v>44713</v>
      </c>
      <c r="EJ10" s="5">
        <v>44743</v>
      </c>
      <c r="EK10" s="5">
        <v>44774</v>
      </c>
      <c r="EL10" s="5">
        <v>44805</v>
      </c>
      <c r="EM10" s="5">
        <v>44835</v>
      </c>
      <c r="EN10" s="5">
        <v>44866</v>
      </c>
      <c r="EO10" s="5">
        <v>44896</v>
      </c>
    </row>
    <row r="11" spans="1:145" ht="6.75" customHeight="1" x14ac:dyDescent="0.2">
      <c r="A11" s="16"/>
      <c r="B11" s="16"/>
      <c r="C11" s="16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16"/>
      <c r="Q11" s="16"/>
      <c r="R11" s="16"/>
      <c r="S11" s="16"/>
      <c r="T11" s="16"/>
      <c r="U11" s="16"/>
      <c r="V11" s="16"/>
      <c r="W11" s="16"/>
      <c r="X11" s="16"/>
    </row>
    <row r="12" spans="1:145" ht="15.75" x14ac:dyDescent="0.25">
      <c r="A12" s="16"/>
      <c r="B12" s="25" t="s">
        <v>0</v>
      </c>
      <c r="C12" s="1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16"/>
      <c r="Q12" s="16"/>
      <c r="R12" s="16"/>
      <c r="S12" s="16"/>
      <c r="T12" s="16"/>
      <c r="U12" s="16"/>
      <c r="V12" s="16"/>
      <c r="W12" s="16"/>
      <c r="X12" s="16"/>
      <c r="Y12" s="3" t="str">
        <f>IF(B12&lt;&gt;"",B12,"")</f>
        <v>Einzahlungen</v>
      </c>
    </row>
    <row r="13" spans="1:145" s="8" customFormat="1" x14ac:dyDescent="0.2">
      <c r="A13" s="16"/>
      <c r="B13" s="32" t="s">
        <v>1</v>
      </c>
      <c r="C13" s="33"/>
      <c r="D13" s="34">
        <f>HLOOKUP(D$10,$Z$10:$EO$205,ROW()-9,0)</f>
        <v>31705.2585</v>
      </c>
      <c r="E13" s="34">
        <f t="shared" ref="E13:O16" si="1">HLOOKUP(E$10,$Z$10:$EO$205,ROW()-9,0)</f>
        <v>24604.284499999998</v>
      </c>
      <c r="F13" s="34">
        <f t="shared" si="1"/>
        <v>21254.851999999999</v>
      </c>
      <c r="G13" s="34">
        <f t="shared" si="1"/>
        <v>2620.643</v>
      </c>
      <c r="H13" s="34">
        <f t="shared" si="1"/>
        <v>3516.0789999999997</v>
      </c>
      <c r="I13" s="34">
        <f t="shared" si="1"/>
        <v>2347.5754999999999</v>
      </c>
      <c r="J13" s="34">
        <f t="shared" si="1"/>
        <v>32054.110999999997</v>
      </c>
      <c r="K13" s="34">
        <f t="shared" si="1"/>
        <v>382.47849999999994</v>
      </c>
      <c r="L13" s="34">
        <f t="shared" si="1"/>
        <v>11895.381499999998</v>
      </c>
      <c r="M13" s="34">
        <f t="shared" si="1"/>
        <v>1513.883</v>
      </c>
      <c r="N13" s="34">
        <f t="shared" si="1"/>
        <v>33377.220499999996</v>
      </c>
      <c r="O13" s="35">
        <f t="shared" si="1"/>
        <v>1681.4839999999999</v>
      </c>
      <c r="P13" s="16"/>
      <c r="Q13" s="16"/>
      <c r="R13" s="16"/>
      <c r="S13" s="16"/>
      <c r="T13" s="16"/>
      <c r="U13" s="16"/>
      <c r="V13" s="16"/>
      <c r="W13" s="16"/>
      <c r="X13" s="16"/>
      <c r="Y13" t="str">
        <f t="shared" ref="Y13:Y35" si="2">IF(B13&lt;&gt;"",B13,"")</f>
        <v>Einz. 1</v>
      </c>
      <c r="Z13" s="8">
        <v>6883.5894999999991</v>
      </c>
      <c r="AA13" s="8">
        <v>11922.038499999999</v>
      </c>
      <c r="AB13" s="8">
        <v>26828.476499999997</v>
      </c>
      <c r="AC13" s="8">
        <v>31705.2585</v>
      </c>
      <c r="AD13" s="8">
        <v>24604.284499999998</v>
      </c>
      <c r="AE13" s="8">
        <v>21254.851999999999</v>
      </c>
      <c r="AF13" s="8">
        <v>2620.643</v>
      </c>
      <c r="AG13" s="8">
        <v>3516.0789999999997</v>
      </c>
      <c r="AH13" s="8">
        <v>2347.5754999999999</v>
      </c>
      <c r="AI13" s="8">
        <v>32054.110999999997</v>
      </c>
      <c r="AJ13" s="8">
        <v>382.47849999999994</v>
      </c>
      <c r="AK13" s="8">
        <v>11895.381499999998</v>
      </c>
      <c r="AL13" s="8">
        <v>1513.883</v>
      </c>
      <c r="AM13" s="8">
        <v>33377.220499999996</v>
      </c>
      <c r="AN13" s="8">
        <v>1681.4839999999999</v>
      </c>
      <c r="AO13" s="8">
        <v>28539.124499999998</v>
      </c>
      <c r="AP13" s="8">
        <v>11536.075500000001</v>
      </c>
      <c r="AQ13" s="8">
        <v>5759.4184999999989</v>
      </c>
      <c r="AR13" s="8">
        <v>19559.119499999997</v>
      </c>
      <c r="AS13" s="8">
        <v>29309.129999999997</v>
      </c>
      <c r="AT13" s="8">
        <v>31029.058499999999</v>
      </c>
      <c r="AU13" s="8">
        <v>2821.433</v>
      </c>
    </row>
    <row r="14" spans="1:145" s="8" customFormat="1" x14ac:dyDescent="0.2">
      <c r="A14" s="16"/>
      <c r="B14" s="32" t="s">
        <v>2</v>
      </c>
      <c r="C14" s="33"/>
      <c r="D14" s="34">
        <f>HLOOKUP(D$10,$Z$10:$EO$205,ROW()-9,0)</f>
        <v>9989.6244999999981</v>
      </c>
      <c r="E14" s="34">
        <f t="shared" si="1"/>
        <v>21361.019999999997</v>
      </c>
      <c r="F14" s="34">
        <f t="shared" si="1"/>
        <v>26477.623</v>
      </c>
      <c r="G14" s="34">
        <f t="shared" si="1"/>
        <v>20282.032499999998</v>
      </c>
      <c r="H14" s="34">
        <f t="shared" si="1"/>
        <v>12306.357</v>
      </c>
      <c r="I14" s="34">
        <f t="shared" si="1"/>
        <v>23176.363999999998</v>
      </c>
      <c r="J14" s="34">
        <f t="shared" si="1"/>
        <v>26156.335999999996</v>
      </c>
      <c r="K14" s="34">
        <f t="shared" si="1"/>
        <v>21100.257499999996</v>
      </c>
      <c r="L14" s="34">
        <f t="shared" si="1"/>
        <v>22897.661499999995</v>
      </c>
      <c r="M14" s="34">
        <f t="shared" si="1"/>
        <v>25191.646999999997</v>
      </c>
      <c r="N14" s="34">
        <f t="shared" si="1"/>
        <v>3091.7749999999996</v>
      </c>
      <c r="O14" s="35">
        <f t="shared" si="1"/>
        <v>12120.7125</v>
      </c>
      <c r="P14" s="16"/>
      <c r="Q14" s="16"/>
      <c r="R14" s="16"/>
      <c r="S14" s="16"/>
      <c r="T14" s="16"/>
      <c r="U14" s="16"/>
      <c r="V14" s="16"/>
      <c r="W14" s="16"/>
      <c r="X14" s="16"/>
      <c r="Y14" t="str">
        <f t="shared" si="2"/>
        <v>Einz. 2</v>
      </c>
      <c r="Z14" s="8">
        <v>225.7105</v>
      </c>
      <c r="AA14" s="8">
        <v>8455.3174999999992</v>
      </c>
      <c r="AB14" s="8">
        <v>24911.553</v>
      </c>
      <c r="AC14" s="8">
        <v>9989.6244999999981</v>
      </c>
      <c r="AD14" s="8">
        <v>21361.019999999997</v>
      </c>
      <c r="AE14" s="8">
        <v>26477.623</v>
      </c>
      <c r="AF14" s="8">
        <v>20282.032499999998</v>
      </c>
      <c r="AG14" s="8">
        <v>12306.357</v>
      </c>
      <c r="AH14" s="8">
        <v>23176.363999999998</v>
      </c>
      <c r="AI14" s="8">
        <v>26156.335999999996</v>
      </c>
      <c r="AJ14" s="8">
        <v>21100.257499999996</v>
      </c>
      <c r="AK14" s="8">
        <v>22897.661499999995</v>
      </c>
      <c r="AL14" s="8">
        <v>25191.646999999997</v>
      </c>
      <c r="AM14" s="8">
        <v>3091.7749999999996</v>
      </c>
      <c r="AN14" s="8">
        <v>12120.7125</v>
      </c>
      <c r="AO14" s="8">
        <v>14569.499499999998</v>
      </c>
      <c r="AP14" s="8">
        <v>14778.316499999997</v>
      </c>
      <c r="AQ14" s="8">
        <v>33340.972499999996</v>
      </c>
      <c r="AR14" s="8">
        <v>33637.661</v>
      </c>
      <c r="AS14" s="8">
        <v>30897.544499999996</v>
      </c>
      <c r="AT14" s="8">
        <v>19583.948</v>
      </c>
      <c r="AU14" s="8">
        <v>24849.153999999999</v>
      </c>
    </row>
    <row r="15" spans="1:145" s="8" customFormat="1" x14ac:dyDescent="0.2">
      <c r="A15" s="16"/>
      <c r="B15" s="32" t="s">
        <v>15</v>
      </c>
      <c r="C15" s="33"/>
      <c r="D15" s="34">
        <f>HLOOKUP(D$10,$Z$10:$EO$205,ROW()-9,0)</f>
        <v>5007.9854999999998</v>
      </c>
      <c r="E15" s="34">
        <f t="shared" si="1"/>
        <v>11599.474999999999</v>
      </c>
      <c r="F15" s="34">
        <f t="shared" si="1"/>
        <v>11590.815499999999</v>
      </c>
      <c r="G15" s="34">
        <f t="shared" si="1"/>
        <v>4523.4789999999994</v>
      </c>
      <c r="H15" s="34">
        <f t="shared" si="1"/>
        <v>31552.158999999996</v>
      </c>
      <c r="I15" s="34">
        <f>HLOOKUP(I$10,$Z$10:$EO$205,ROW()-9,0)</f>
        <v>10093.664999999999</v>
      </c>
      <c r="J15" s="34">
        <f t="shared" si="1"/>
        <v>2531.0464999999995</v>
      </c>
      <c r="K15" s="34">
        <f t="shared" si="1"/>
        <v>30988.888999999999</v>
      </c>
      <c r="L15" s="34">
        <f t="shared" si="1"/>
        <v>29584.094999999998</v>
      </c>
      <c r="M15" s="34">
        <f t="shared" si="1"/>
        <v>12268.682999999999</v>
      </c>
      <c r="N15" s="34">
        <f t="shared" si="1"/>
        <v>16762.848499999996</v>
      </c>
      <c r="O15" s="35">
        <f t="shared" si="1"/>
        <v>14744.943499999999</v>
      </c>
      <c r="P15" s="16"/>
      <c r="Q15" s="16"/>
      <c r="R15" s="16"/>
      <c r="S15" s="16"/>
      <c r="T15" s="16"/>
      <c r="U15" s="16"/>
      <c r="V15" s="16"/>
      <c r="W15" s="16"/>
      <c r="X15" s="16"/>
      <c r="Y15" t="str">
        <f t="shared" si="2"/>
        <v>Einz. 3</v>
      </c>
      <c r="Z15" s="8">
        <v>7048.12</v>
      </c>
      <c r="AA15" s="8">
        <v>16983.613999999998</v>
      </c>
      <c r="AB15" s="8">
        <v>30131.954999999998</v>
      </c>
      <c r="AC15" s="8">
        <v>5007.9854999999998</v>
      </c>
      <c r="AD15" s="8">
        <v>11599.474999999999</v>
      </c>
      <c r="AE15" s="8">
        <v>11590.815499999999</v>
      </c>
      <c r="AF15" s="8">
        <v>4523.4789999999994</v>
      </c>
      <c r="AG15" s="8">
        <v>31552.158999999996</v>
      </c>
      <c r="AH15" s="8">
        <v>10093.664999999999</v>
      </c>
      <c r="AI15" s="8">
        <v>2531.0464999999995</v>
      </c>
      <c r="AJ15" s="8">
        <v>30988.888999999999</v>
      </c>
      <c r="AK15" s="8">
        <v>29584.094999999998</v>
      </c>
      <c r="AL15" s="8">
        <v>12268.682999999999</v>
      </c>
      <c r="AM15" s="8">
        <v>16762.848499999996</v>
      </c>
      <c r="AN15" s="8">
        <v>14744.943499999999</v>
      </c>
      <c r="AO15" s="8">
        <v>3088.5089999999996</v>
      </c>
      <c r="AP15" s="8">
        <v>2023.3215</v>
      </c>
      <c r="AQ15" s="8">
        <v>23873.298499999997</v>
      </c>
      <c r="AR15" s="8">
        <v>7582.1570000000002</v>
      </c>
      <c r="AS15" s="8">
        <v>9543.5049999999992</v>
      </c>
      <c r="AT15" s="8">
        <v>14892.016999999998</v>
      </c>
      <c r="AU15" s="8">
        <v>2123.2449999999999</v>
      </c>
    </row>
    <row r="16" spans="1:145" s="8" customFormat="1" ht="13.5" thickBot="1" x14ac:dyDescent="0.25">
      <c r="A16" s="16"/>
      <c r="B16" s="36" t="s">
        <v>16</v>
      </c>
      <c r="C16" s="37"/>
      <c r="D16" s="38">
        <f>HLOOKUP(D$10,$Z$10:$EO$205,ROW()-9,0)</f>
        <v>29986.917000000001</v>
      </c>
      <c r="E16" s="38">
        <f t="shared" si="1"/>
        <v>22872.844499999999</v>
      </c>
      <c r="F16" s="38">
        <f t="shared" si="1"/>
        <v>9752.8855000000003</v>
      </c>
      <c r="G16" s="38">
        <f t="shared" si="1"/>
        <v>6346.2289999999994</v>
      </c>
      <c r="H16" s="38">
        <f t="shared" si="1"/>
        <v>29925.150499999996</v>
      </c>
      <c r="I16" s="38">
        <f t="shared" si="1"/>
        <v>10839.9</v>
      </c>
      <c r="J16" s="38">
        <f t="shared" si="1"/>
        <v>2264.5454999999997</v>
      </c>
      <c r="K16" s="38">
        <f t="shared" si="1"/>
        <v>32630.973999999995</v>
      </c>
      <c r="L16" s="38">
        <f t="shared" si="1"/>
        <v>30477.553</v>
      </c>
      <c r="M16" s="38">
        <f t="shared" si="1"/>
        <v>5030.2379999999994</v>
      </c>
      <c r="N16" s="38">
        <f t="shared" si="1"/>
        <v>11723.789999999999</v>
      </c>
      <c r="O16" s="39">
        <f t="shared" si="1"/>
        <v>12882.173499999999</v>
      </c>
      <c r="P16" s="16"/>
      <c r="Q16" s="16"/>
      <c r="R16" s="16"/>
      <c r="S16" s="16"/>
      <c r="T16" s="16"/>
      <c r="U16" s="16"/>
      <c r="V16" s="16"/>
      <c r="W16" s="16"/>
      <c r="X16" s="16"/>
      <c r="Y16" t="str">
        <f t="shared" si="2"/>
        <v>Einz. 4</v>
      </c>
      <c r="Z16" s="8">
        <v>34056.651999999995</v>
      </c>
      <c r="AA16" s="8">
        <v>3642.1419999999998</v>
      </c>
      <c r="AB16" s="8">
        <v>1395.502</v>
      </c>
      <c r="AC16" s="8">
        <v>29986.917000000001</v>
      </c>
      <c r="AD16" s="8">
        <v>22872.844499999999</v>
      </c>
      <c r="AE16" s="8">
        <v>9752.8855000000003</v>
      </c>
      <c r="AF16" s="8">
        <v>6346.2289999999994</v>
      </c>
      <c r="AG16" s="8">
        <v>29925.150499999996</v>
      </c>
      <c r="AH16" s="8">
        <v>10839.9</v>
      </c>
      <c r="AI16" s="8">
        <v>2264.5454999999997</v>
      </c>
      <c r="AJ16" s="8">
        <v>32630.973999999995</v>
      </c>
      <c r="AK16" s="8">
        <v>30477.553</v>
      </c>
      <c r="AL16" s="8">
        <v>5030.2379999999994</v>
      </c>
      <c r="AM16" s="8">
        <v>11723.789999999999</v>
      </c>
      <c r="AN16" s="8">
        <v>12882.173499999999</v>
      </c>
      <c r="AO16" s="8">
        <v>31403.464</v>
      </c>
      <c r="AP16" s="8">
        <v>28709.772999999997</v>
      </c>
      <c r="AQ16" s="8">
        <v>7085.7479999999996</v>
      </c>
      <c r="AR16" s="8">
        <v>9609.3884999999991</v>
      </c>
      <c r="AS16" s="8">
        <v>8409.9614999999994</v>
      </c>
      <c r="AT16" s="8">
        <v>3176.7599999999998</v>
      </c>
      <c r="AU16" s="8">
        <v>32841.953000000001</v>
      </c>
    </row>
    <row r="17" spans="1:145" s="8" customFormat="1" x14ac:dyDescent="0.2">
      <c r="A17" s="16"/>
      <c r="B17" s="29" t="s">
        <v>10</v>
      </c>
      <c r="C17" s="30"/>
      <c r="D17" s="31">
        <f>SUM(D13:D16)</f>
        <v>76689.785499999998</v>
      </c>
      <c r="E17" s="31">
        <f t="shared" ref="E17:O17" si="3">SUM(E13:E16)</f>
        <v>80437.623999999996</v>
      </c>
      <c r="F17" s="31">
        <f t="shared" si="3"/>
        <v>69076.175999999992</v>
      </c>
      <c r="G17" s="31">
        <f t="shared" si="3"/>
        <v>33772.383499999996</v>
      </c>
      <c r="H17" s="31">
        <f t="shared" si="3"/>
        <v>77299.74549999999</v>
      </c>
      <c r="I17" s="31">
        <f t="shared" si="3"/>
        <v>46457.504499999995</v>
      </c>
      <c r="J17" s="31">
        <f t="shared" si="3"/>
        <v>63006.03899999999</v>
      </c>
      <c r="K17" s="31">
        <f t="shared" si="3"/>
        <v>85102.598999999987</v>
      </c>
      <c r="L17" s="31">
        <f t="shared" si="3"/>
        <v>94854.690999999992</v>
      </c>
      <c r="M17" s="31">
        <f t="shared" si="3"/>
        <v>44004.450999999994</v>
      </c>
      <c r="N17" s="31">
        <f t="shared" si="3"/>
        <v>64955.633999999998</v>
      </c>
      <c r="O17" s="31">
        <f t="shared" si="3"/>
        <v>41429.313499999997</v>
      </c>
      <c r="P17" s="16"/>
      <c r="Q17" s="16"/>
      <c r="R17" s="16"/>
      <c r="S17" s="16"/>
      <c r="T17" s="16"/>
      <c r="U17" s="16"/>
      <c r="V17" s="16"/>
      <c r="W17" s="16"/>
      <c r="X17" s="16"/>
      <c r="Y17" s="1" t="str">
        <f t="shared" si="2"/>
        <v>∑ Einzahlungen</v>
      </c>
      <c r="Z17" s="8">
        <f t="shared" ref="Z17:BE17" si="4">SUM(Z13:Z16)</f>
        <v>48214.071999999993</v>
      </c>
      <c r="AA17" s="8">
        <f t="shared" si="4"/>
        <v>41003.112000000001</v>
      </c>
      <c r="AB17" s="8">
        <f t="shared" si="4"/>
        <v>83267.486499999985</v>
      </c>
      <c r="AC17" s="8">
        <f t="shared" si="4"/>
        <v>76689.785499999998</v>
      </c>
      <c r="AD17" s="8">
        <f t="shared" si="4"/>
        <v>80437.623999999996</v>
      </c>
      <c r="AE17" s="8">
        <f t="shared" si="4"/>
        <v>69076.175999999992</v>
      </c>
      <c r="AF17" s="8">
        <f t="shared" si="4"/>
        <v>33772.383499999996</v>
      </c>
      <c r="AG17" s="8">
        <f t="shared" si="4"/>
        <v>77299.74549999999</v>
      </c>
      <c r="AH17" s="8">
        <f t="shared" si="4"/>
        <v>46457.504499999995</v>
      </c>
      <c r="AI17" s="8">
        <f t="shared" si="4"/>
        <v>63006.03899999999</v>
      </c>
      <c r="AJ17" s="8">
        <f t="shared" si="4"/>
        <v>85102.598999999987</v>
      </c>
      <c r="AK17" s="8">
        <f t="shared" si="4"/>
        <v>94854.690999999992</v>
      </c>
      <c r="AL17" s="8">
        <f t="shared" si="4"/>
        <v>44004.450999999994</v>
      </c>
      <c r="AM17" s="8">
        <f t="shared" si="4"/>
        <v>64955.633999999998</v>
      </c>
      <c r="AN17" s="8">
        <f t="shared" si="4"/>
        <v>41429.313499999997</v>
      </c>
      <c r="AO17" s="8">
        <f t="shared" si="4"/>
        <v>77600.596999999994</v>
      </c>
      <c r="AP17" s="8">
        <f t="shared" si="4"/>
        <v>57047.486499999999</v>
      </c>
      <c r="AQ17" s="8">
        <f t="shared" si="4"/>
        <v>70059.4375</v>
      </c>
      <c r="AR17" s="8">
        <f t="shared" si="4"/>
        <v>70388.325999999986</v>
      </c>
      <c r="AS17" s="8">
        <f t="shared" si="4"/>
        <v>78160.141000000003</v>
      </c>
      <c r="AT17" s="8">
        <f t="shared" si="4"/>
        <v>68681.783500000005</v>
      </c>
      <c r="AU17" s="8">
        <f t="shared" si="4"/>
        <v>62635.785000000003</v>
      </c>
      <c r="AV17" s="8">
        <f t="shared" si="4"/>
        <v>0</v>
      </c>
      <c r="AW17" s="8">
        <f t="shared" si="4"/>
        <v>0</v>
      </c>
      <c r="AX17" s="8">
        <f t="shared" si="4"/>
        <v>0</v>
      </c>
      <c r="AY17" s="8">
        <f t="shared" si="4"/>
        <v>0</v>
      </c>
      <c r="AZ17" s="8">
        <f t="shared" si="4"/>
        <v>0</v>
      </c>
      <c r="BA17" s="8">
        <f t="shared" si="4"/>
        <v>0</v>
      </c>
      <c r="BB17" s="8">
        <f t="shared" si="4"/>
        <v>0</v>
      </c>
      <c r="BC17" s="8">
        <f t="shared" si="4"/>
        <v>0</v>
      </c>
      <c r="BD17" s="8">
        <f t="shared" si="4"/>
        <v>0</v>
      </c>
      <c r="BE17" s="8">
        <f t="shared" si="4"/>
        <v>0</v>
      </c>
      <c r="BF17" s="8">
        <f t="shared" ref="BF17:CK17" si="5">SUM(BF13:BF16)</f>
        <v>0</v>
      </c>
      <c r="BG17" s="8">
        <f t="shared" si="5"/>
        <v>0</v>
      </c>
      <c r="BH17" s="8">
        <f t="shared" si="5"/>
        <v>0</v>
      </c>
      <c r="BI17" s="8">
        <f t="shared" si="5"/>
        <v>0</v>
      </c>
      <c r="BJ17" s="8">
        <f t="shared" si="5"/>
        <v>0</v>
      </c>
      <c r="BK17" s="8">
        <f t="shared" si="5"/>
        <v>0</v>
      </c>
      <c r="BL17" s="8">
        <f t="shared" si="5"/>
        <v>0</v>
      </c>
      <c r="BM17" s="8">
        <f t="shared" si="5"/>
        <v>0</v>
      </c>
      <c r="BN17" s="8">
        <f t="shared" si="5"/>
        <v>0</v>
      </c>
      <c r="BO17" s="8">
        <f t="shared" si="5"/>
        <v>0</v>
      </c>
      <c r="BP17" s="8">
        <f t="shared" si="5"/>
        <v>0</v>
      </c>
      <c r="BQ17" s="8">
        <f t="shared" si="5"/>
        <v>0</v>
      </c>
      <c r="BR17" s="8">
        <f t="shared" si="5"/>
        <v>0</v>
      </c>
      <c r="BS17" s="8">
        <f t="shared" si="5"/>
        <v>0</v>
      </c>
      <c r="BT17" s="8">
        <f t="shared" si="5"/>
        <v>0</v>
      </c>
      <c r="BU17" s="8">
        <f t="shared" si="5"/>
        <v>0</v>
      </c>
      <c r="BV17" s="8">
        <f t="shared" si="5"/>
        <v>0</v>
      </c>
      <c r="BW17" s="8">
        <f t="shared" si="5"/>
        <v>0</v>
      </c>
      <c r="BX17" s="8">
        <f t="shared" si="5"/>
        <v>0</v>
      </c>
      <c r="BY17" s="8">
        <f t="shared" si="5"/>
        <v>0</v>
      </c>
      <c r="BZ17" s="8">
        <f t="shared" si="5"/>
        <v>0</v>
      </c>
      <c r="CA17" s="8">
        <f t="shared" si="5"/>
        <v>0</v>
      </c>
      <c r="CB17" s="8">
        <f t="shared" si="5"/>
        <v>0</v>
      </c>
      <c r="CC17" s="8">
        <f t="shared" si="5"/>
        <v>0</v>
      </c>
      <c r="CD17" s="8">
        <f t="shared" si="5"/>
        <v>0</v>
      </c>
      <c r="CE17" s="8">
        <f t="shared" si="5"/>
        <v>0</v>
      </c>
      <c r="CF17" s="8">
        <f t="shared" si="5"/>
        <v>0</v>
      </c>
      <c r="CG17" s="8">
        <f t="shared" si="5"/>
        <v>0</v>
      </c>
      <c r="CH17" s="8">
        <f t="shared" si="5"/>
        <v>0</v>
      </c>
      <c r="CI17" s="8">
        <f t="shared" si="5"/>
        <v>0</v>
      </c>
      <c r="CJ17" s="8">
        <f t="shared" si="5"/>
        <v>0</v>
      </c>
      <c r="CK17" s="8">
        <f t="shared" si="5"/>
        <v>0</v>
      </c>
      <c r="CL17" s="8">
        <f t="shared" ref="CL17:DQ17" si="6">SUM(CL13:CL16)</f>
        <v>0</v>
      </c>
      <c r="CM17" s="8">
        <f t="shared" si="6"/>
        <v>0</v>
      </c>
      <c r="CN17" s="8">
        <f t="shared" si="6"/>
        <v>0</v>
      </c>
      <c r="CO17" s="8">
        <f t="shared" si="6"/>
        <v>0</v>
      </c>
      <c r="CP17" s="8">
        <f t="shared" si="6"/>
        <v>0</v>
      </c>
      <c r="CQ17" s="8">
        <f t="shared" si="6"/>
        <v>0</v>
      </c>
      <c r="CR17" s="8">
        <f t="shared" si="6"/>
        <v>0</v>
      </c>
      <c r="CS17" s="8">
        <f t="shared" si="6"/>
        <v>0</v>
      </c>
      <c r="CT17" s="8">
        <f t="shared" si="6"/>
        <v>0</v>
      </c>
      <c r="CU17" s="8">
        <f t="shared" si="6"/>
        <v>0</v>
      </c>
      <c r="CV17" s="8">
        <f t="shared" si="6"/>
        <v>0</v>
      </c>
      <c r="CW17" s="8">
        <f t="shared" si="6"/>
        <v>0</v>
      </c>
      <c r="CX17" s="8">
        <f t="shared" si="6"/>
        <v>0</v>
      </c>
      <c r="CY17" s="8">
        <f t="shared" si="6"/>
        <v>0</v>
      </c>
      <c r="CZ17" s="8">
        <f t="shared" si="6"/>
        <v>0</v>
      </c>
      <c r="DA17" s="8">
        <f t="shared" si="6"/>
        <v>0</v>
      </c>
      <c r="DB17" s="8">
        <f t="shared" si="6"/>
        <v>0</v>
      </c>
      <c r="DC17" s="8">
        <f t="shared" si="6"/>
        <v>0</v>
      </c>
      <c r="DD17" s="8">
        <f t="shared" si="6"/>
        <v>0</v>
      </c>
      <c r="DE17" s="8">
        <f t="shared" si="6"/>
        <v>0</v>
      </c>
      <c r="DF17" s="8">
        <f t="shared" si="6"/>
        <v>0</v>
      </c>
      <c r="DG17" s="8">
        <f t="shared" si="6"/>
        <v>0</v>
      </c>
      <c r="DH17" s="8">
        <f t="shared" si="6"/>
        <v>0</v>
      </c>
      <c r="DI17" s="8">
        <f t="shared" si="6"/>
        <v>0</v>
      </c>
      <c r="DJ17" s="8">
        <f t="shared" si="6"/>
        <v>0</v>
      </c>
      <c r="DK17" s="8">
        <f t="shared" si="6"/>
        <v>0</v>
      </c>
      <c r="DL17" s="8">
        <f t="shared" si="6"/>
        <v>0</v>
      </c>
      <c r="DM17" s="8">
        <f t="shared" si="6"/>
        <v>0</v>
      </c>
      <c r="DN17" s="8">
        <f t="shared" si="6"/>
        <v>0</v>
      </c>
      <c r="DO17" s="8">
        <f t="shared" si="6"/>
        <v>0</v>
      </c>
      <c r="DP17" s="8">
        <f t="shared" si="6"/>
        <v>0</v>
      </c>
      <c r="DQ17" s="8">
        <f t="shared" si="6"/>
        <v>0</v>
      </c>
      <c r="DR17" s="8">
        <f t="shared" ref="DR17:EO17" si="7">SUM(DR13:DR16)</f>
        <v>0</v>
      </c>
      <c r="DS17" s="8">
        <f t="shared" si="7"/>
        <v>0</v>
      </c>
      <c r="DT17" s="8">
        <f t="shared" si="7"/>
        <v>0</v>
      </c>
      <c r="DU17" s="8">
        <f t="shared" si="7"/>
        <v>0</v>
      </c>
      <c r="DV17" s="8">
        <f t="shared" si="7"/>
        <v>0</v>
      </c>
      <c r="DW17" s="8">
        <f t="shared" si="7"/>
        <v>0</v>
      </c>
      <c r="DX17" s="8">
        <f t="shared" si="7"/>
        <v>0</v>
      </c>
      <c r="DY17" s="8">
        <f t="shared" si="7"/>
        <v>0</v>
      </c>
      <c r="DZ17" s="8">
        <f t="shared" si="7"/>
        <v>0</v>
      </c>
      <c r="EA17" s="8">
        <f t="shared" si="7"/>
        <v>0</v>
      </c>
      <c r="EB17" s="8">
        <f t="shared" si="7"/>
        <v>0</v>
      </c>
      <c r="EC17" s="8">
        <f t="shared" si="7"/>
        <v>0</v>
      </c>
      <c r="ED17" s="8">
        <f t="shared" si="7"/>
        <v>0</v>
      </c>
      <c r="EE17" s="8">
        <f t="shared" si="7"/>
        <v>0</v>
      </c>
      <c r="EF17" s="8">
        <f t="shared" si="7"/>
        <v>0</v>
      </c>
      <c r="EG17" s="8">
        <f t="shared" si="7"/>
        <v>0</v>
      </c>
      <c r="EH17" s="8">
        <f t="shared" si="7"/>
        <v>0</v>
      </c>
      <c r="EI17" s="8">
        <f t="shared" si="7"/>
        <v>0</v>
      </c>
      <c r="EJ17" s="8">
        <f t="shared" si="7"/>
        <v>0</v>
      </c>
      <c r="EK17" s="8">
        <f t="shared" si="7"/>
        <v>0</v>
      </c>
      <c r="EL17" s="8">
        <f t="shared" si="7"/>
        <v>0</v>
      </c>
      <c r="EM17" s="8">
        <f t="shared" si="7"/>
        <v>0</v>
      </c>
      <c r="EN17" s="8">
        <f t="shared" si="7"/>
        <v>0</v>
      </c>
      <c r="EO17" s="8">
        <f t="shared" si="7"/>
        <v>0</v>
      </c>
    </row>
    <row r="18" spans="1:145" s="8" customFormat="1" ht="9.75" customHeight="1" x14ac:dyDescent="0.2">
      <c r="A18" s="16"/>
      <c r="B18" s="16"/>
      <c r="C18" s="1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6"/>
      <c r="Q18" s="16"/>
      <c r="R18" s="16"/>
      <c r="S18" s="16"/>
      <c r="T18" s="16"/>
      <c r="U18" s="16"/>
      <c r="V18" s="16"/>
      <c r="W18" s="16"/>
      <c r="X18" s="16"/>
      <c r="Y18" t="str">
        <f t="shared" si="2"/>
        <v/>
      </c>
    </row>
    <row r="19" spans="1:145" s="8" customFormat="1" ht="5.25" customHeight="1" x14ac:dyDescent="0.2">
      <c r="A19" s="16"/>
      <c r="B19" s="16"/>
      <c r="C19" s="1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6"/>
      <c r="Q19" s="16"/>
      <c r="R19" s="16"/>
      <c r="S19" s="16"/>
      <c r="T19" s="16"/>
      <c r="U19" s="16"/>
      <c r="V19" s="16"/>
      <c r="W19" s="16"/>
      <c r="X19" s="16"/>
      <c r="Y19" t="str">
        <f t="shared" si="2"/>
        <v/>
      </c>
    </row>
    <row r="20" spans="1:145" s="8" customFormat="1" ht="15.75" x14ac:dyDescent="0.25">
      <c r="A20" s="16"/>
      <c r="B20" s="25" t="s">
        <v>3</v>
      </c>
      <c r="C20" s="1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6"/>
      <c r="Q20" s="16"/>
      <c r="R20" s="16"/>
      <c r="S20" s="16"/>
      <c r="T20" s="16"/>
      <c r="U20" s="16"/>
      <c r="V20" s="16"/>
      <c r="W20" s="16"/>
      <c r="X20" s="16"/>
      <c r="Y20" s="3" t="str">
        <f t="shared" si="2"/>
        <v>Auszahlungen</v>
      </c>
    </row>
    <row r="21" spans="1:145" s="8" customFormat="1" x14ac:dyDescent="0.2">
      <c r="A21" s="16"/>
      <c r="B21" s="32" t="s">
        <v>4</v>
      </c>
      <c r="C21" s="33"/>
      <c r="D21" s="34">
        <f>HLOOKUP(D$10,$Z$10:$EO$205,ROW()-9,0)</f>
        <v>8216.3589999999986</v>
      </c>
      <c r="E21" s="34">
        <f t="shared" ref="E21:O27" si="8">HLOOKUP(E$10,$Z$10:$EO$205,ROW()-9,0)</f>
        <v>4369.7699999999995</v>
      </c>
      <c r="F21" s="34">
        <f t="shared" si="8"/>
        <v>21750.156999999999</v>
      </c>
      <c r="G21" s="34">
        <f t="shared" si="8"/>
        <v>10243.705499999998</v>
      </c>
      <c r="H21" s="34">
        <f t="shared" si="8"/>
        <v>19444.5795</v>
      </c>
      <c r="I21" s="34">
        <f t="shared" si="8"/>
        <v>14973.839499999998</v>
      </c>
      <c r="J21" s="34">
        <f t="shared" si="8"/>
        <v>21681.985000000001</v>
      </c>
      <c r="K21" s="34">
        <f t="shared" si="8"/>
        <v>2121.1979999999999</v>
      </c>
      <c r="L21" s="34">
        <f t="shared" si="8"/>
        <v>15568.6425</v>
      </c>
      <c r="M21" s="34">
        <f t="shared" si="8"/>
        <v>2385.9509999999996</v>
      </c>
      <c r="N21" s="34">
        <f t="shared" si="8"/>
        <v>42.285499999999999</v>
      </c>
      <c r="O21" s="35">
        <f t="shared" si="8"/>
        <v>6375.7954999999993</v>
      </c>
      <c r="P21" s="16"/>
      <c r="Q21" s="16"/>
      <c r="R21" s="16"/>
      <c r="S21" s="16"/>
      <c r="T21" s="16"/>
      <c r="U21" s="16"/>
      <c r="V21" s="16"/>
      <c r="W21" s="16"/>
      <c r="X21" s="16"/>
      <c r="Y21" t="str">
        <f t="shared" si="2"/>
        <v>Ausz. 1</v>
      </c>
      <c r="Z21" s="8">
        <v>22498.668999999998</v>
      </c>
      <c r="AA21" s="8">
        <v>13194.559499999999</v>
      </c>
      <c r="AB21" s="8">
        <v>1141.076</v>
      </c>
      <c r="AC21" s="8">
        <v>8216.3589999999986</v>
      </c>
      <c r="AD21" s="8">
        <v>4369.7699999999995</v>
      </c>
      <c r="AE21" s="8">
        <v>21750.156999999999</v>
      </c>
      <c r="AF21" s="8">
        <v>10243.705499999998</v>
      </c>
      <c r="AG21" s="8">
        <v>19444.5795</v>
      </c>
      <c r="AH21" s="8">
        <v>14973.839499999998</v>
      </c>
      <c r="AI21" s="8">
        <v>21681.985000000001</v>
      </c>
      <c r="AJ21" s="8">
        <v>2121.1979999999999</v>
      </c>
      <c r="AK21" s="8">
        <v>15568.6425</v>
      </c>
      <c r="AL21" s="8">
        <v>2385.9509999999996</v>
      </c>
      <c r="AM21" s="8">
        <v>42.285499999999999</v>
      </c>
      <c r="AN21" s="8">
        <v>6375.7954999999993</v>
      </c>
      <c r="AO21" s="8">
        <v>9113.4740000000002</v>
      </c>
      <c r="AP21" s="8">
        <v>17076.740999999998</v>
      </c>
      <c r="AQ21" s="8">
        <v>5091.1075000000001</v>
      </c>
      <c r="AR21" s="8">
        <v>22941.373</v>
      </c>
      <c r="AS21" s="8">
        <v>4916.0199999999995</v>
      </c>
      <c r="AT21" s="8">
        <v>19627.245499999997</v>
      </c>
      <c r="AU21" s="8">
        <v>5681.6440000000002</v>
      </c>
    </row>
    <row r="22" spans="1:145" s="8" customFormat="1" x14ac:dyDescent="0.2">
      <c r="A22" s="16"/>
      <c r="B22" s="32" t="s">
        <v>5</v>
      </c>
      <c r="C22" s="33"/>
      <c r="D22" s="34">
        <f t="shared" ref="D22:D27" si="9">HLOOKUP(D$10,$Z$10:$EO$205,ROW()-9,0)</f>
        <v>8840.9354999999996</v>
      </c>
      <c r="E22" s="34">
        <f t="shared" si="8"/>
        <v>4361.5704999999998</v>
      </c>
      <c r="F22" s="34">
        <f t="shared" si="8"/>
        <v>8350.8744999999999</v>
      </c>
      <c r="G22" s="34">
        <f t="shared" si="8"/>
        <v>12576.940499999999</v>
      </c>
      <c r="H22" s="34">
        <f t="shared" si="8"/>
        <v>17462.221000000001</v>
      </c>
      <c r="I22" s="34">
        <f t="shared" si="8"/>
        <v>22519.058499999999</v>
      </c>
      <c r="J22" s="34">
        <f t="shared" si="8"/>
        <v>13812.845499999999</v>
      </c>
      <c r="K22" s="34">
        <f t="shared" si="8"/>
        <v>7999.5609999999997</v>
      </c>
      <c r="L22" s="34">
        <f t="shared" si="8"/>
        <v>3738.1785</v>
      </c>
      <c r="M22" s="34">
        <f t="shared" si="8"/>
        <v>4226.0774999999994</v>
      </c>
      <c r="N22" s="34">
        <f t="shared" si="8"/>
        <v>3836.9519999999998</v>
      </c>
      <c r="O22" s="35">
        <f t="shared" si="8"/>
        <v>12549.121999999999</v>
      </c>
      <c r="P22" s="16"/>
      <c r="Q22" s="16"/>
      <c r="R22" s="16"/>
      <c r="S22" s="16"/>
      <c r="T22" s="16"/>
      <c r="U22" s="16"/>
      <c r="V22" s="16"/>
      <c r="W22" s="16"/>
      <c r="X22" s="16"/>
      <c r="Y22" t="str">
        <f t="shared" si="2"/>
        <v>Ausz. 2</v>
      </c>
      <c r="Z22" s="8">
        <v>11975.110999999999</v>
      </c>
      <c r="AA22" s="8">
        <v>22441.237999999998</v>
      </c>
      <c r="AB22" s="8">
        <v>20112.602999999999</v>
      </c>
      <c r="AC22" s="8">
        <v>8840.9354999999996</v>
      </c>
      <c r="AD22" s="8">
        <v>4361.5704999999998</v>
      </c>
      <c r="AE22" s="8">
        <v>8350.8744999999999</v>
      </c>
      <c r="AF22" s="8">
        <v>12576.940499999999</v>
      </c>
      <c r="AG22" s="8">
        <v>17462.221000000001</v>
      </c>
      <c r="AH22" s="8">
        <v>22519.058499999999</v>
      </c>
      <c r="AI22" s="8">
        <v>13812.845499999999</v>
      </c>
      <c r="AJ22" s="8">
        <v>7999.5609999999997</v>
      </c>
      <c r="AK22" s="8">
        <v>3738.1785</v>
      </c>
      <c r="AL22" s="8">
        <v>4226.0774999999994</v>
      </c>
      <c r="AM22" s="8">
        <v>3836.9519999999998</v>
      </c>
      <c r="AN22" s="8">
        <v>12549.121999999999</v>
      </c>
      <c r="AO22" s="8">
        <v>9022.9</v>
      </c>
      <c r="AP22" s="8">
        <v>12206.640499999998</v>
      </c>
      <c r="AQ22" s="8">
        <v>2053.6354999999999</v>
      </c>
      <c r="AR22" s="8">
        <v>16504.581499999997</v>
      </c>
      <c r="AS22" s="8">
        <v>10103.002999999999</v>
      </c>
      <c r="AT22" s="8">
        <v>9367.0259999999998</v>
      </c>
      <c r="AU22" s="8">
        <v>7459.1529999999993</v>
      </c>
    </row>
    <row r="23" spans="1:145" s="8" customFormat="1" x14ac:dyDescent="0.2">
      <c r="A23" s="16"/>
      <c r="B23" s="32" t="s">
        <v>6</v>
      </c>
      <c r="C23" s="33"/>
      <c r="D23" s="34">
        <f t="shared" si="9"/>
        <v>717.68050000000005</v>
      </c>
      <c r="E23" s="34">
        <f t="shared" si="8"/>
        <v>22088.464</v>
      </c>
      <c r="F23" s="34">
        <f t="shared" si="8"/>
        <v>6872.0779999999995</v>
      </c>
      <c r="G23" s="34">
        <f t="shared" si="8"/>
        <v>19721.373</v>
      </c>
      <c r="H23" s="34">
        <f t="shared" si="8"/>
        <v>1371.8579999999999</v>
      </c>
      <c r="I23" s="34">
        <f t="shared" si="8"/>
        <v>18018.199999999997</v>
      </c>
      <c r="J23" s="34">
        <f t="shared" si="8"/>
        <v>19938.722999999998</v>
      </c>
      <c r="K23" s="34">
        <f t="shared" si="8"/>
        <v>1046.3045</v>
      </c>
      <c r="L23" s="34">
        <f t="shared" si="8"/>
        <v>14134.5695</v>
      </c>
      <c r="M23" s="34">
        <f t="shared" si="8"/>
        <v>11933.101499999999</v>
      </c>
      <c r="N23" s="34">
        <f t="shared" si="8"/>
        <v>3480.7279999999996</v>
      </c>
      <c r="O23" s="35">
        <f t="shared" si="8"/>
        <v>1708.578</v>
      </c>
      <c r="P23" s="16"/>
      <c r="Q23" s="16"/>
      <c r="R23" s="16"/>
      <c r="S23" s="16"/>
      <c r="T23" s="16"/>
      <c r="U23" s="16"/>
      <c r="V23" s="16"/>
      <c r="W23" s="16"/>
      <c r="X23" s="16"/>
      <c r="Y23" t="str">
        <f t="shared" si="2"/>
        <v>Ausz. 3</v>
      </c>
      <c r="Z23" s="8">
        <v>5300.9364999999998</v>
      </c>
      <c r="AA23" s="8">
        <v>13731.586499999999</v>
      </c>
      <c r="AB23" s="8">
        <v>987.19449999999983</v>
      </c>
      <c r="AC23" s="8">
        <v>717.68050000000005</v>
      </c>
      <c r="AD23" s="8">
        <v>22088.464</v>
      </c>
      <c r="AE23" s="8">
        <v>6872.0779999999995</v>
      </c>
      <c r="AF23" s="8">
        <v>19721.373</v>
      </c>
      <c r="AG23" s="8">
        <v>1371.8579999999999</v>
      </c>
      <c r="AH23" s="8">
        <v>18018.199999999997</v>
      </c>
      <c r="AI23" s="8">
        <v>19938.722999999998</v>
      </c>
      <c r="AJ23" s="8">
        <v>1046.3045</v>
      </c>
      <c r="AK23" s="8">
        <v>14134.5695</v>
      </c>
      <c r="AL23" s="8">
        <v>11933.101499999999</v>
      </c>
      <c r="AM23" s="8">
        <v>3480.7279999999996</v>
      </c>
      <c r="AN23" s="8">
        <v>1708.578</v>
      </c>
      <c r="AO23" s="8">
        <v>2614.0649999999996</v>
      </c>
      <c r="AP23" s="8">
        <v>343.09099999999995</v>
      </c>
      <c r="AQ23" s="8">
        <v>6259.6684999999989</v>
      </c>
      <c r="AR23" s="8">
        <v>11162.693499999999</v>
      </c>
      <c r="AS23" s="8">
        <v>22578.145499999995</v>
      </c>
      <c r="AT23" s="8">
        <v>5411.67</v>
      </c>
      <c r="AU23" s="8">
        <v>7114.0954999999994</v>
      </c>
    </row>
    <row r="24" spans="1:145" s="8" customFormat="1" x14ac:dyDescent="0.2">
      <c r="A24" s="16"/>
      <c r="B24" s="32" t="s">
        <v>7</v>
      </c>
      <c r="C24" s="33"/>
      <c r="D24" s="34">
        <f t="shared" si="9"/>
        <v>4957.2244999999994</v>
      </c>
      <c r="E24" s="34">
        <f t="shared" si="8"/>
        <v>4630.1184999999996</v>
      </c>
      <c r="F24" s="34">
        <f t="shared" si="8"/>
        <v>7174.9994999999999</v>
      </c>
      <c r="G24" s="34">
        <f t="shared" si="8"/>
        <v>1942.8789999999999</v>
      </c>
      <c r="H24" s="34">
        <f t="shared" si="8"/>
        <v>11150.710499999999</v>
      </c>
      <c r="I24" s="34">
        <f t="shared" si="8"/>
        <v>9713.7970000000005</v>
      </c>
      <c r="J24" s="34">
        <f t="shared" si="8"/>
        <v>11678.606499999998</v>
      </c>
      <c r="K24" s="34">
        <f t="shared" si="8"/>
        <v>21193.073999999997</v>
      </c>
      <c r="L24" s="34">
        <f t="shared" si="8"/>
        <v>9356.5379999999986</v>
      </c>
      <c r="M24" s="34">
        <f t="shared" si="8"/>
        <v>3752.2544999999996</v>
      </c>
      <c r="N24" s="34">
        <f t="shared" si="8"/>
        <v>19255.059499999996</v>
      </c>
      <c r="O24" s="35">
        <f t="shared" si="8"/>
        <v>1251.6024999999997</v>
      </c>
      <c r="P24" s="16"/>
      <c r="Q24" s="16"/>
      <c r="R24" s="16"/>
      <c r="S24" s="16"/>
      <c r="T24" s="16"/>
      <c r="U24" s="16"/>
      <c r="V24" s="16"/>
      <c r="W24" s="16"/>
      <c r="X24" s="16"/>
      <c r="Y24" t="str">
        <f t="shared" si="2"/>
        <v>Ausz. 4</v>
      </c>
      <c r="Z24" s="8">
        <v>19935.939999999995</v>
      </c>
      <c r="AA24" s="8">
        <v>15680.019999999999</v>
      </c>
      <c r="AB24" s="8">
        <v>19042.5625</v>
      </c>
      <c r="AC24" s="8">
        <v>4957.2244999999994</v>
      </c>
      <c r="AD24" s="8">
        <v>4630.1184999999996</v>
      </c>
      <c r="AE24" s="8">
        <v>7174.9994999999999</v>
      </c>
      <c r="AF24" s="8">
        <v>1942.8789999999999</v>
      </c>
      <c r="AG24" s="8">
        <v>11150.710499999999</v>
      </c>
      <c r="AH24" s="8">
        <v>9713.7970000000005</v>
      </c>
      <c r="AI24" s="8">
        <v>11678.606499999998</v>
      </c>
      <c r="AJ24" s="8">
        <v>21193.073999999997</v>
      </c>
      <c r="AK24" s="8">
        <v>9356.5379999999986</v>
      </c>
      <c r="AL24" s="8">
        <v>3752.2544999999996</v>
      </c>
      <c r="AM24" s="8">
        <v>19255.059499999996</v>
      </c>
      <c r="AN24" s="8">
        <v>1251.6024999999997</v>
      </c>
      <c r="AO24" s="8">
        <v>9550.2209999999995</v>
      </c>
      <c r="AP24" s="8">
        <v>22767.308999999997</v>
      </c>
      <c r="AQ24" s="8">
        <v>3598.6949999999997</v>
      </c>
      <c r="AR24" s="8">
        <v>8200.42</v>
      </c>
      <c r="AS24" s="8">
        <v>4907.4525000000003</v>
      </c>
      <c r="AT24" s="8">
        <v>7700.8369999999995</v>
      </c>
      <c r="AU24" s="8">
        <v>20322.627499999995</v>
      </c>
    </row>
    <row r="25" spans="1:145" s="8" customFormat="1" x14ac:dyDescent="0.2">
      <c r="A25" s="16"/>
      <c r="B25" s="32" t="s">
        <v>17</v>
      </c>
      <c r="C25" s="33"/>
      <c r="D25" s="34">
        <f t="shared" si="9"/>
        <v>20428.634499999996</v>
      </c>
      <c r="E25" s="34">
        <f t="shared" si="8"/>
        <v>21252.620999999999</v>
      </c>
      <c r="F25" s="34">
        <f t="shared" si="8"/>
        <v>7968.9019999999991</v>
      </c>
      <c r="G25" s="34">
        <f t="shared" si="8"/>
        <v>4765.7264999999989</v>
      </c>
      <c r="H25" s="34">
        <f t="shared" si="8"/>
        <v>11924.717999999999</v>
      </c>
      <c r="I25" s="34">
        <f t="shared" si="8"/>
        <v>3709.3595</v>
      </c>
      <c r="J25" s="34">
        <f t="shared" si="8"/>
        <v>18815.5065</v>
      </c>
      <c r="K25" s="34">
        <f t="shared" si="8"/>
        <v>12988.076999999999</v>
      </c>
      <c r="L25" s="34">
        <f t="shared" si="8"/>
        <v>3183.1424999999995</v>
      </c>
      <c r="M25" s="34">
        <f t="shared" si="8"/>
        <v>8534.8054999999986</v>
      </c>
      <c r="N25" s="34">
        <f t="shared" si="8"/>
        <v>6084.3855000000003</v>
      </c>
      <c r="O25" s="35">
        <f t="shared" si="8"/>
        <v>1638.0254999999997</v>
      </c>
      <c r="P25" s="16"/>
      <c r="Q25" s="16"/>
      <c r="R25" s="16"/>
      <c r="S25" s="16"/>
      <c r="T25" s="16"/>
      <c r="U25" s="16"/>
      <c r="V25" s="16"/>
      <c r="W25" s="16"/>
      <c r="X25" s="16"/>
      <c r="Y25" t="str">
        <f t="shared" si="2"/>
        <v>Ausz. 5</v>
      </c>
      <c r="Z25" s="8">
        <v>249.2165</v>
      </c>
      <c r="AA25" s="8">
        <v>19185.771999999997</v>
      </c>
      <c r="AB25" s="8">
        <v>8379.4864999999991</v>
      </c>
      <c r="AC25" s="8">
        <v>20428.634499999996</v>
      </c>
      <c r="AD25" s="8">
        <v>21252.620999999999</v>
      </c>
      <c r="AE25" s="8">
        <v>7968.9019999999991</v>
      </c>
      <c r="AF25" s="8">
        <v>4765.7264999999989</v>
      </c>
      <c r="AG25" s="8">
        <v>11924.717999999999</v>
      </c>
      <c r="AH25" s="8">
        <v>3709.3595</v>
      </c>
      <c r="AI25" s="8">
        <v>18815.5065</v>
      </c>
      <c r="AJ25" s="8">
        <v>12988.076999999999</v>
      </c>
      <c r="AK25" s="8">
        <v>3183.1424999999995</v>
      </c>
      <c r="AL25" s="8">
        <v>8534.8054999999986</v>
      </c>
      <c r="AM25" s="8">
        <v>6084.3855000000003</v>
      </c>
      <c r="AN25" s="8">
        <v>1638.0254999999997</v>
      </c>
      <c r="AO25" s="8">
        <v>22964.844499999999</v>
      </c>
      <c r="AP25" s="8">
        <v>21479.159499999998</v>
      </c>
      <c r="AQ25" s="8">
        <v>20724.391499999998</v>
      </c>
      <c r="AR25" s="8">
        <v>22748.690500000001</v>
      </c>
      <c r="AS25" s="8">
        <v>14711.282999999999</v>
      </c>
      <c r="AT25" s="8">
        <v>9034.3079999999991</v>
      </c>
      <c r="AU25" s="8">
        <v>22918.165999999997</v>
      </c>
    </row>
    <row r="26" spans="1:145" s="8" customFormat="1" x14ac:dyDescent="0.2">
      <c r="A26" s="16"/>
      <c r="B26" s="32" t="s">
        <v>18</v>
      </c>
      <c r="C26" s="33"/>
      <c r="D26" s="34">
        <f t="shared" si="9"/>
        <v>3899.8339999999994</v>
      </c>
      <c r="E26" s="34">
        <f t="shared" si="8"/>
        <v>2062.2489999999998</v>
      </c>
      <c r="F26" s="34">
        <f t="shared" si="8"/>
        <v>22296.464499999998</v>
      </c>
      <c r="G26" s="34">
        <f t="shared" si="8"/>
        <v>9102.307499999999</v>
      </c>
      <c r="H26" s="34">
        <f t="shared" si="8"/>
        <v>7687.9224999999988</v>
      </c>
      <c r="I26" s="34">
        <f t="shared" si="8"/>
        <v>10613.683500000001</v>
      </c>
      <c r="J26" s="34">
        <f t="shared" si="8"/>
        <v>16318.522999999999</v>
      </c>
      <c r="K26" s="34">
        <f t="shared" si="8"/>
        <v>4912.2365</v>
      </c>
      <c r="L26" s="34">
        <f t="shared" si="8"/>
        <v>669.41499999999996</v>
      </c>
      <c r="M26" s="34">
        <f t="shared" si="8"/>
        <v>12210.355</v>
      </c>
      <c r="N26" s="34">
        <f t="shared" si="8"/>
        <v>2374.6924999999997</v>
      </c>
      <c r="O26" s="35">
        <f t="shared" si="8"/>
        <v>9211.1319999999996</v>
      </c>
      <c r="P26" s="16"/>
      <c r="Q26" s="16"/>
      <c r="R26" s="16"/>
      <c r="S26" s="16"/>
      <c r="T26" s="16"/>
      <c r="U26" s="16"/>
      <c r="V26" s="16"/>
      <c r="W26" s="16"/>
      <c r="X26" s="16"/>
      <c r="Y26" t="str">
        <f t="shared" si="2"/>
        <v>Ausz. 6</v>
      </c>
      <c r="Z26" s="8">
        <v>3147.7684999999997</v>
      </c>
      <c r="AA26" s="8">
        <v>2439.0694999999996</v>
      </c>
      <c r="AB26" s="8">
        <v>8453.4774999999991</v>
      </c>
      <c r="AC26" s="8">
        <v>3899.8339999999994</v>
      </c>
      <c r="AD26" s="8">
        <v>2062.2489999999998</v>
      </c>
      <c r="AE26" s="8">
        <v>22296.464499999998</v>
      </c>
      <c r="AF26" s="8">
        <v>9102.307499999999</v>
      </c>
      <c r="AG26" s="8">
        <v>7687.9224999999988</v>
      </c>
      <c r="AH26" s="8">
        <v>10613.683500000001</v>
      </c>
      <c r="AI26" s="8">
        <v>16318.522999999999</v>
      </c>
      <c r="AJ26" s="8">
        <v>4912.2365</v>
      </c>
      <c r="AK26" s="8">
        <v>669.41499999999996</v>
      </c>
      <c r="AL26" s="8">
        <v>12210.355</v>
      </c>
      <c r="AM26" s="8">
        <v>2374.6924999999997</v>
      </c>
      <c r="AN26" s="8">
        <v>9211.1319999999996</v>
      </c>
      <c r="AO26" s="8">
        <v>5700.5269999999991</v>
      </c>
      <c r="AP26" s="8">
        <v>11918.4275</v>
      </c>
      <c r="AQ26" s="8">
        <v>9190.3860000000004</v>
      </c>
      <c r="AR26" s="8">
        <v>1086.8074999999999</v>
      </c>
      <c r="AS26" s="8">
        <v>5042.1289999999999</v>
      </c>
      <c r="AT26" s="8">
        <v>7814.0429999999988</v>
      </c>
      <c r="AU26" s="8">
        <v>3527.4409999999998</v>
      </c>
    </row>
    <row r="27" spans="1:145" s="8" customFormat="1" ht="13.5" thickBot="1" x14ac:dyDescent="0.25">
      <c r="A27" s="16"/>
      <c r="B27" s="36" t="s">
        <v>19</v>
      </c>
      <c r="C27" s="37"/>
      <c r="D27" s="38">
        <f t="shared" si="9"/>
        <v>16604.574000000001</v>
      </c>
      <c r="E27" s="38">
        <f t="shared" si="8"/>
        <v>20966.7425</v>
      </c>
      <c r="F27" s="38">
        <f t="shared" si="8"/>
        <v>6963.9744999999994</v>
      </c>
      <c r="G27" s="38">
        <f t="shared" si="8"/>
        <v>19343.1495</v>
      </c>
      <c r="H27" s="38">
        <f t="shared" si="8"/>
        <v>18451.2785</v>
      </c>
      <c r="I27" s="38">
        <f t="shared" si="8"/>
        <v>11976.491</v>
      </c>
      <c r="J27" s="38">
        <f t="shared" si="8"/>
        <v>2211.0819999999999</v>
      </c>
      <c r="K27" s="38">
        <f t="shared" si="8"/>
        <v>1273.0384999999999</v>
      </c>
      <c r="L27" s="38">
        <f t="shared" si="8"/>
        <v>16309.702499999999</v>
      </c>
      <c r="M27" s="38">
        <f t="shared" si="8"/>
        <v>33904.679499999998</v>
      </c>
      <c r="N27" s="38">
        <f t="shared" si="8"/>
        <v>24621.315999999999</v>
      </c>
      <c r="O27" s="39">
        <f t="shared" si="8"/>
        <v>20663.395499999995</v>
      </c>
      <c r="P27" s="16"/>
      <c r="Q27" s="16"/>
      <c r="R27" s="16"/>
      <c r="S27" s="16"/>
      <c r="T27" s="16"/>
      <c r="U27" s="16"/>
      <c r="V27" s="16"/>
      <c r="W27" s="16"/>
      <c r="X27" s="16"/>
      <c r="Y27" t="str">
        <f t="shared" si="2"/>
        <v>Ausz. 7</v>
      </c>
      <c r="Z27" s="8">
        <v>17842.813499999997</v>
      </c>
      <c r="AA27" s="8">
        <v>5614.7370000000001</v>
      </c>
      <c r="AB27" s="8">
        <v>7614.6099999999988</v>
      </c>
      <c r="AC27" s="8">
        <v>16604.574000000001</v>
      </c>
      <c r="AD27" s="8">
        <v>20966.7425</v>
      </c>
      <c r="AE27" s="8">
        <v>6963.9744999999994</v>
      </c>
      <c r="AF27" s="8">
        <v>19343.1495</v>
      </c>
      <c r="AG27" s="8">
        <v>18451.2785</v>
      </c>
      <c r="AH27" s="8">
        <v>11976.491</v>
      </c>
      <c r="AI27" s="8">
        <v>2211.0819999999999</v>
      </c>
      <c r="AJ27" s="8">
        <v>1273.0384999999999</v>
      </c>
      <c r="AK27" s="8">
        <v>16309.702499999999</v>
      </c>
      <c r="AL27" s="8">
        <v>33904.679499999998</v>
      </c>
      <c r="AM27" s="8">
        <v>24621.315999999999</v>
      </c>
      <c r="AN27" s="8">
        <v>20663.395499999995</v>
      </c>
      <c r="AO27" s="8">
        <v>3372.6049999999996</v>
      </c>
      <c r="AP27" s="8">
        <v>4658.9259999999995</v>
      </c>
      <c r="AQ27" s="8">
        <v>22970.1</v>
      </c>
      <c r="AR27" s="8">
        <v>7550.67</v>
      </c>
      <c r="AS27" s="8">
        <v>8521.0399999999991</v>
      </c>
      <c r="AT27" s="8">
        <v>5033.6764999999996</v>
      </c>
      <c r="AU27" s="8">
        <v>2446.4180000000001</v>
      </c>
    </row>
    <row r="28" spans="1:145" s="8" customFormat="1" x14ac:dyDescent="0.2">
      <c r="A28" s="16"/>
      <c r="B28" s="29" t="s">
        <v>9</v>
      </c>
      <c r="C28" s="30"/>
      <c r="D28" s="31">
        <f>SUM(D21:D27)</f>
        <v>63665.241999999991</v>
      </c>
      <c r="E28" s="31">
        <f t="shared" ref="E28:O28" si="10">SUM(E21:E27)</f>
        <v>79731.535499999998</v>
      </c>
      <c r="F28" s="31">
        <f t="shared" si="10"/>
        <v>81377.45</v>
      </c>
      <c r="G28" s="31">
        <f t="shared" si="10"/>
        <v>77696.0815</v>
      </c>
      <c r="H28" s="31">
        <f t="shared" si="10"/>
        <v>87493.288</v>
      </c>
      <c r="I28" s="31">
        <f t="shared" si="10"/>
        <v>91524.428999999989</v>
      </c>
      <c r="J28" s="31">
        <f t="shared" si="10"/>
        <v>104457.27149999999</v>
      </c>
      <c r="K28" s="31">
        <f t="shared" si="10"/>
        <v>51533.489499999996</v>
      </c>
      <c r="L28" s="31">
        <f t="shared" si="10"/>
        <v>62960.188500000004</v>
      </c>
      <c r="M28" s="31">
        <f t="shared" si="10"/>
        <v>76947.224499999997</v>
      </c>
      <c r="N28" s="31">
        <f t="shared" si="10"/>
        <v>59695.418999999994</v>
      </c>
      <c r="O28" s="31">
        <f t="shared" si="10"/>
        <v>53397.650999999998</v>
      </c>
      <c r="P28" s="16"/>
      <c r="Q28" s="16"/>
      <c r="R28" s="16"/>
      <c r="S28" s="16"/>
      <c r="T28" s="16"/>
      <c r="U28" s="16"/>
      <c r="V28" s="16"/>
      <c r="W28" s="16"/>
      <c r="X28" s="16"/>
      <c r="Y28" s="1" t="str">
        <f t="shared" si="2"/>
        <v>∑ Auszahlungen</v>
      </c>
      <c r="Z28" s="8">
        <f>SUM(Z21:Z27)</f>
        <v>80950.454999999987</v>
      </c>
      <c r="AA28" s="8">
        <f t="shared" ref="AA28:CL28" si="11">SUM(AA21:AA27)</f>
        <v>92286.982499999984</v>
      </c>
      <c r="AB28" s="8">
        <f t="shared" si="11"/>
        <v>65731.009999999995</v>
      </c>
      <c r="AC28" s="8">
        <f t="shared" si="11"/>
        <v>63665.241999999991</v>
      </c>
      <c r="AD28" s="8">
        <f t="shared" si="11"/>
        <v>79731.535499999998</v>
      </c>
      <c r="AE28" s="8">
        <f t="shared" si="11"/>
        <v>81377.45</v>
      </c>
      <c r="AF28" s="8">
        <f t="shared" si="11"/>
        <v>77696.0815</v>
      </c>
      <c r="AG28" s="8">
        <f t="shared" si="11"/>
        <v>87493.288</v>
      </c>
      <c r="AH28" s="8">
        <f t="shared" si="11"/>
        <v>91524.428999999989</v>
      </c>
      <c r="AI28" s="8">
        <f t="shared" si="11"/>
        <v>104457.27149999999</v>
      </c>
      <c r="AJ28" s="8">
        <f t="shared" si="11"/>
        <v>51533.489499999996</v>
      </c>
      <c r="AK28" s="8">
        <f t="shared" si="11"/>
        <v>62960.188500000004</v>
      </c>
      <c r="AL28" s="8">
        <f t="shared" si="11"/>
        <v>76947.224499999997</v>
      </c>
      <c r="AM28" s="8">
        <f t="shared" si="11"/>
        <v>59695.418999999994</v>
      </c>
      <c r="AN28" s="8">
        <f t="shared" si="11"/>
        <v>53397.650999999998</v>
      </c>
      <c r="AO28" s="8">
        <f t="shared" si="11"/>
        <v>62338.636499999993</v>
      </c>
      <c r="AP28" s="8">
        <f t="shared" si="11"/>
        <v>90450.294499999989</v>
      </c>
      <c r="AQ28" s="8">
        <f t="shared" si="11"/>
        <v>69887.983999999997</v>
      </c>
      <c r="AR28" s="8">
        <f t="shared" si="11"/>
        <v>90195.23599999999</v>
      </c>
      <c r="AS28" s="8">
        <f t="shared" si="11"/>
        <v>70779.072999999989</v>
      </c>
      <c r="AT28" s="8">
        <f t="shared" si="11"/>
        <v>63988.80599999999</v>
      </c>
      <c r="AU28" s="8">
        <f t="shared" si="11"/>
        <v>69469.544999999998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 t="shared" si="11"/>
        <v>0</v>
      </c>
      <c r="BA28" s="8">
        <f t="shared" si="11"/>
        <v>0</v>
      </c>
      <c r="BB28" s="8">
        <f t="shared" si="11"/>
        <v>0</v>
      </c>
      <c r="BC28" s="8">
        <f t="shared" si="11"/>
        <v>0</v>
      </c>
      <c r="BD28" s="8">
        <f t="shared" si="11"/>
        <v>0</v>
      </c>
      <c r="BE28" s="8">
        <f t="shared" si="11"/>
        <v>0</v>
      </c>
      <c r="BF28" s="8">
        <f t="shared" si="11"/>
        <v>0</v>
      </c>
      <c r="BG28" s="8">
        <f t="shared" si="11"/>
        <v>0</v>
      </c>
      <c r="BH28" s="8">
        <f t="shared" si="11"/>
        <v>0</v>
      </c>
      <c r="BI28" s="8">
        <f t="shared" si="11"/>
        <v>0</v>
      </c>
      <c r="BJ28" s="8">
        <f t="shared" si="11"/>
        <v>0</v>
      </c>
      <c r="BK28" s="8">
        <f t="shared" si="11"/>
        <v>0</v>
      </c>
      <c r="BL28" s="8">
        <f t="shared" si="11"/>
        <v>0</v>
      </c>
      <c r="BM28" s="8">
        <f t="shared" si="11"/>
        <v>0</v>
      </c>
      <c r="BN28" s="8">
        <f t="shared" si="11"/>
        <v>0</v>
      </c>
      <c r="BO28" s="8">
        <f t="shared" si="11"/>
        <v>0</v>
      </c>
      <c r="BP28" s="8">
        <f t="shared" si="11"/>
        <v>0</v>
      </c>
      <c r="BQ28" s="8">
        <f t="shared" si="11"/>
        <v>0</v>
      </c>
      <c r="BR28" s="8">
        <f t="shared" si="11"/>
        <v>0</v>
      </c>
      <c r="BS28" s="8">
        <f t="shared" si="11"/>
        <v>0</v>
      </c>
      <c r="BT28" s="8">
        <f t="shared" si="11"/>
        <v>0</v>
      </c>
      <c r="BU28" s="8">
        <f t="shared" si="11"/>
        <v>0</v>
      </c>
      <c r="BV28" s="8">
        <f t="shared" si="11"/>
        <v>0</v>
      </c>
      <c r="BW28" s="8">
        <f t="shared" si="11"/>
        <v>0</v>
      </c>
      <c r="BX28" s="8">
        <f t="shared" si="11"/>
        <v>0</v>
      </c>
      <c r="BY28" s="8">
        <f t="shared" si="11"/>
        <v>0</v>
      </c>
      <c r="BZ28" s="8">
        <f t="shared" si="11"/>
        <v>0</v>
      </c>
      <c r="CA28" s="8">
        <f t="shared" si="11"/>
        <v>0</v>
      </c>
      <c r="CB28" s="8">
        <f t="shared" si="11"/>
        <v>0</v>
      </c>
      <c r="CC28" s="8">
        <f t="shared" si="11"/>
        <v>0</v>
      </c>
      <c r="CD28" s="8">
        <f t="shared" si="11"/>
        <v>0</v>
      </c>
      <c r="CE28" s="8">
        <f t="shared" si="11"/>
        <v>0</v>
      </c>
      <c r="CF28" s="8">
        <f t="shared" si="11"/>
        <v>0</v>
      </c>
      <c r="CG28" s="8">
        <f t="shared" si="11"/>
        <v>0</v>
      </c>
      <c r="CH28" s="8">
        <f t="shared" si="11"/>
        <v>0</v>
      </c>
      <c r="CI28" s="8">
        <f t="shared" si="11"/>
        <v>0</v>
      </c>
      <c r="CJ28" s="8">
        <f t="shared" si="11"/>
        <v>0</v>
      </c>
      <c r="CK28" s="8">
        <f t="shared" si="11"/>
        <v>0</v>
      </c>
      <c r="CL28" s="8">
        <f t="shared" si="11"/>
        <v>0</v>
      </c>
      <c r="CM28" s="8">
        <f t="shared" ref="CM28:EO28" si="12">SUM(CM21:CM27)</f>
        <v>0</v>
      </c>
      <c r="CN28" s="8">
        <f t="shared" si="12"/>
        <v>0</v>
      </c>
      <c r="CO28" s="8">
        <f t="shared" si="12"/>
        <v>0</v>
      </c>
      <c r="CP28" s="8">
        <f t="shared" si="12"/>
        <v>0</v>
      </c>
      <c r="CQ28" s="8">
        <f t="shared" si="12"/>
        <v>0</v>
      </c>
      <c r="CR28" s="8">
        <f t="shared" si="12"/>
        <v>0</v>
      </c>
      <c r="CS28" s="8">
        <f t="shared" si="12"/>
        <v>0</v>
      </c>
      <c r="CT28" s="8">
        <f t="shared" si="12"/>
        <v>0</v>
      </c>
      <c r="CU28" s="8">
        <f t="shared" si="12"/>
        <v>0</v>
      </c>
      <c r="CV28" s="8">
        <f t="shared" si="12"/>
        <v>0</v>
      </c>
      <c r="CW28" s="8">
        <f t="shared" si="12"/>
        <v>0</v>
      </c>
      <c r="CX28" s="8">
        <f t="shared" si="12"/>
        <v>0</v>
      </c>
      <c r="CY28" s="8">
        <f t="shared" si="12"/>
        <v>0</v>
      </c>
      <c r="CZ28" s="8">
        <f t="shared" si="12"/>
        <v>0</v>
      </c>
      <c r="DA28" s="8">
        <f t="shared" si="12"/>
        <v>0</v>
      </c>
      <c r="DB28" s="8">
        <f t="shared" si="12"/>
        <v>0</v>
      </c>
      <c r="DC28" s="8">
        <f t="shared" si="12"/>
        <v>0</v>
      </c>
      <c r="DD28" s="8">
        <f t="shared" si="12"/>
        <v>0</v>
      </c>
      <c r="DE28" s="8">
        <f t="shared" si="12"/>
        <v>0</v>
      </c>
      <c r="DF28" s="8">
        <f t="shared" si="12"/>
        <v>0</v>
      </c>
      <c r="DG28" s="8">
        <f t="shared" si="12"/>
        <v>0</v>
      </c>
      <c r="DH28" s="8">
        <f t="shared" si="12"/>
        <v>0</v>
      </c>
      <c r="DI28" s="8">
        <f t="shared" si="12"/>
        <v>0</v>
      </c>
      <c r="DJ28" s="8">
        <f t="shared" si="12"/>
        <v>0</v>
      </c>
      <c r="DK28" s="8">
        <f t="shared" si="12"/>
        <v>0</v>
      </c>
      <c r="DL28" s="8">
        <f t="shared" si="12"/>
        <v>0</v>
      </c>
      <c r="DM28" s="8">
        <f t="shared" si="12"/>
        <v>0</v>
      </c>
      <c r="DN28" s="8">
        <f t="shared" si="12"/>
        <v>0</v>
      </c>
      <c r="DO28" s="8">
        <f t="shared" si="12"/>
        <v>0</v>
      </c>
      <c r="DP28" s="8">
        <f t="shared" si="12"/>
        <v>0</v>
      </c>
      <c r="DQ28" s="8">
        <f t="shared" si="12"/>
        <v>0</v>
      </c>
      <c r="DR28" s="8">
        <f t="shared" si="12"/>
        <v>0</v>
      </c>
      <c r="DS28" s="8">
        <f t="shared" si="12"/>
        <v>0</v>
      </c>
      <c r="DT28" s="8">
        <f t="shared" si="12"/>
        <v>0</v>
      </c>
      <c r="DU28" s="8">
        <f t="shared" si="12"/>
        <v>0</v>
      </c>
      <c r="DV28" s="8">
        <f t="shared" si="12"/>
        <v>0</v>
      </c>
      <c r="DW28" s="8">
        <f t="shared" si="12"/>
        <v>0</v>
      </c>
      <c r="DX28" s="8">
        <f t="shared" si="12"/>
        <v>0</v>
      </c>
      <c r="DY28" s="8">
        <f t="shared" si="12"/>
        <v>0</v>
      </c>
      <c r="DZ28" s="8">
        <f t="shared" si="12"/>
        <v>0</v>
      </c>
      <c r="EA28" s="8">
        <f t="shared" si="12"/>
        <v>0</v>
      </c>
      <c r="EB28" s="8">
        <f t="shared" si="12"/>
        <v>0</v>
      </c>
      <c r="EC28" s="8">
        <f t="shared" si="12"/>
        <v>0</v>
      </c>
      <c r="ED28" s="8">
        <f t="shared" si="12"/>
        <v>0</v>
      </c>
      <c r="EE28" s="8">
        <f t="shared" si="12"/>
        <v>0</v>
      </c>
      <c r="EF28" s="8">
        <f t="shared" si="12"/>
        <v>0</v>
      </c>
      <c r="EG28" s="8">
        <f t="shared" si="12"/>
        <v>0</v>
      </c>
      <c r="EH28" s="8">
        <f t="shared" si="12"/>
        <v>0</v>
      </c>
      <c r="EI28" s="8">
        <f t="shared" si="12"/>
        <v>0</v>
      </c>
      <c r="EJ28" s="8">
        <f t="shared" si="12"/>
        <v>0</v>
      </c>
      <c r="EK28" s="8">
        <f t="shared" si="12"/>
        <v>0</v>
      </c>
      <c r="EL28" s="8">
        <f t="shared" si="12"/>
        <v>0</v>
      </c>
      <c r="EM28" s="8">
        <f t="shared" si="12"/>
        <v>0</v>
      </c>
      <c r="EN28" s="8">
        <f t="shared" si="12"/>
        <v>0</v>
      </c>
      <c r="EO28" s="8">
        <f t="shared" si="12"/>
        <v>0</v>
      </c>
    </row>
    <row r="29" spans="1:145" s="8" customFormat="1" x14ac:dyDescent="0.2">
      <c r="A29" s="16"/>
      <c r="B29" s="19"/>
      <c r="C29" s="1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  <c r="Q29" s="16"/>
      <c r="R29" s="16"/>
      <c r="S29" s="16"/>
      <c r="T29" s="16"/>
      <c r="U29" s="16"/>
      <c r="V29" s="16"/>
      <c r="W29" s="16"/>
      <c r="X29" s="16"/>
      <c r="Y29" s="1" t="str">
        <f t="shared" si="2"/>
        <v/>
      </c>
    </row>
    <row r="30" spans="1:145" s="8" customFormat="1" x14ac:dyDescent="0.2">
      <c r="A30" s="16"/>
      <c r="B30" s="40" t="s">
        <v>24</v>
      </c>
      <c r="C30" s="41"/>
      <c r="D30" s="42">
        <f>HLOOKUP(D$10,$Z$10:$EO$205,ROW()-9,0)</f>
        <v>55171.17452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3"/>
      <c r="P30" s="16"/>
      <c r="Q30" s="16"/>
      <c r="R30" s="16"/>
      <c r="S30" s="16"/>
      <c r="T30" s="16"/>
      <c r="U30" s="16"/>
      <c r="V30" s="16"/>
      <c r="W30" s="16"/>
      <c r="X30" s="16"/>
      <c r="Y30" s="2" t="str">
        <f t="shared" si="2"/>
        <v>=   Anfagsbestand Ist</v>
      </c>
      <c r="Z30" s="8">
        <v>34936.329080000003</v>
      </c>
      <c r="AA30" s="8">
        <v>-10465.057600000002</v>
      </c>
      <c r="AB30" s="8">
        <v>27554.895320000003</v>
      </c>
      <c r="AC30" s="8">
        <v>55171.17452</v>
      </c>
      <c r="AD30" s="8">
        <v>28953.816320000002</v>
      </c>
      <c r="AE30" s="8">
        <v>27371.415720000001</v>
      </c>
      <c r="AF30" s="8">
        <v>18046.1126</v>
      </c>
      <c r="AG30" s="8">
        <v>22284.529399999999</v>
      </c>
      <c r="AH30" s="8">
        <v>-7411.1556800000008</v>
      </c>
      <c r="AI30" s="8">
        <v>34763.006159999997</v>
      </c>
      <c r="AJ30" s="8">
        <v>-19683.17668</v>
      </c>
      <c r="AK30" s="8">
        <v>-13542.493600000002</v>
      </c>
    </row>
    <row r="31" spans="1:145" s="8" customFormat="1" x14ac:dyDescent="0.2">
      <c r="A31" s="16"/>
      <c r="B31" s="44" t="s">
        <v>25</v>
      </c>
      <c r="C31" s="45"/>
      <c r="D31" s="46">
        <f>D30</f>
        <v>55171.17452</v>
      </c>
      <c r="E31" s="46">
        <f>D33</f>
        <v>68195.71802</v>
      </c>
      <c r="F31" s="46">
        <f t="shared" ref="F31:O31" si="13">E33</f>
        <v>68901.806519999998</v>
      </c>
      <c r="G31" s="46">
        <f t="shared" si="13"/>
        <v>56600.532519999993</v>
      </c>
      <c r="H31" s="46">
        <f t="shared" si="13"/>
        <v>12676.834519999989</v>
      </c>
      <c r="I31" s="46">
        <f t="shared" si="13"/>
        <v>2483.2920199999789</v>
      </c>
      <c r="J31" s="46">
        <f t="shared" si="13"/>
        <v>-42583.632480000015</v>
      </c>
      <c r="K31" s="46">
        <f t="shared" si="13"/>
        <v>-84034.864980000013</v>
      </c>
      <c r="L31" s="46">
        <f t="shared" si="13"/>
        <v>-50465.755480000022</v>
      </c>
      <c r="M31" s="46">
        <f t="shared" si="13"/>
        <v>-18571.252980000034</v>
      </c>
      <c r="N31" s="46">
        <f t="shared" si="13"/>
        <v>-51514.026480000037</v>
      </c>
      <c r="O31" s="47">
        <f t="shared" si="13"/>
        <v>-46253.811480000033</v>
      </c>
      <c r="P31" s="16"/>
      <c r="Q31" s="16"/>
      <c r="R31" s="16"/>
      <c r="S31" s="16"/>
      <c r="T31" s="16"/>
      <c r="U31" s="16"/>
      <c r="V31" s="16"/>
      <c r="W31" s="16"/>
      <c r="X31" s="16"/>
      <c r="Y31" s="2"/>
    </row>
    <row r="32" spans="1:145" s="8" customFormat="1" x14ac:dyDescent="0.2">
      <c r="A32" s="16"/>
      <c r="B32" s="44" t="s">
        <v>22</v>
      </c>
      <c r="C32" s="48"/>
      <c r="D32" s="46">
        <f>D17-D28</f>
        <v>13024.543500000007</v>
      </c>
      <c r="E32" s="46">
        <f>E17-E28</f>
        <v>706.08849999999802</v>
      </c>
      <c r="F32" s="46">
        <f t="shared" ref="F32:O32" si="14">F17-F28</f>
        <v>-12301.274000000005</v>
      </c>
      <c r="G32" s="46">
        <f t="shared" si="14"/>
        <v>-43923.698000000004</v>
      </c>
      <c r="H32" s="46">
        <f t="shared" si="14"/>
        <v>-10193.54250000001</v>
      </c>
      <c r="I32" s="46">
        <f t="shared" si="14"/>
        <v>-45066.924499999994</v>
      </c>
      <c r="J32" s="46">
        <f t="shared" si="14"/>
        <v>-41451.232499999998</v>
      </c>
      <c r="K32" s="46">
        <f t="shared" si="14"/>
        <v>33569.109499999991</v>
      </c>
      <c r="L32" s="46">
        <f t="shared" si="14"/>
        <v>31894.502499999988</v>
      </c>
      <c r="M32" s="46">
        <f t="shared" si="14"/>
        <v>-32942.773500000003</v>
      </c>
      <c r="N32" s="46">
        <f t="shared" si="14"/>
        <v>5260.2150000000038</v>
      </c>
      <c r="O32" s="47">
        <f t="shared" si="14"/>
        <v>-11968.337500000001</v>
      </c>
      <c r="P32" s="16"/>
      <c r="Q32" s="16"/>
      <c r="R32" s="16"/>
      <c r="S32" s="16"/>
      <c r="T32" s="16"/>
      <c r="U32" s="16"/>
      <c r="V32" s="16"/>
      <c r="W32" s="16"/>
      <c r="X32" s="16"/>
      <c r="Y32" s="2"/>
    </row>
    <row r="33" spans="1:47" s="8" customFormat="1" x14ac:dyDescent="0.2">
      <c r="A33" s="16"/>
      <c r="B33" s="44" t="s">
        <v>23</v>
      </c>
      <c r="C33" s="48"/>
      <c r="D33" s="46">
        <f>D31+D32</f>
        <v>68195.71802</v>
      </c>
      <c r="E33" s="46">
        <f t="shared" ref="E33:O33" si="15">E31+E32</f>
        <v>68901.806519999998</v>
      </c>
      <c r="F33" s="46">
        <f t="shared" si="15"/>
        <v>56600.532519999993</v>
      </c>
      <c r="G33" s="46">
        <f t="shared" si="15"/>
        <v>12676.834519999989</v>
      </c>
      <c r="H33" s="46">
        <f t="shared" si="15"/>
        <v>2483.2920199999789</v>
      </c>
      <c r="I33" s="46">
        <f t="shared" si="15"/>
        <v>-42583.632480000015</v>
      </c>
      <c r="J33" s="46">
        <f t="shared" si="15"/>
        <v>-84034.864980000013</v>
      </c>
      <c r="K33" s="46">
        <f t="shared" si="15"/>
        <v>-50465.755480000022</v>
      </c>
      <c r="L33" s="46">
        <f t="shared" si="15"/>
        <v>-18571.252980000034</v>
      </c>
      <c r="M33" s="46">
        <f t="shared" si="15"/>
        <v>-51514.026480000037</v>
      </c>
      <c r="N33" s="46">
        <f t="shared" si="15"/>
        <v>-46253.811480000033</v>
      </c>
      <c r="O33" s="47">
        <f t="shared" si="15"/>
        <v>-58222.148980000034</v>
      </c>
      <c r="P33" s="16"/>
      <c r="Q33" s="16"/>
      <c r="R33" s="16"/>
      <c r="S33" s="16"/>
      <c r="T33" s="16"/>
      <c r="U33" s="16"/>
      <c r="V33" s="16"/>
      <c r="W33" s="16"/>
      <c r="X33" s="16"/>
      <c r="Y33" s="2"/>
    </row>
    <row r="34" spans="1:47" s="8" customFormat="1" x14ac:dyDescent="0.2">
      <c r="A34" s="16"/>
      <c r="B34" s="49"/>
      <c r="C34" s="48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7"/>
      <c r="P34" s="16"/>
      <c r="Q34" s="16"/>
      <c r="R34" s="16"/>
      <c r="S34" s="16"/>
      <c r="T34" s="16"/>
      <c r="U34" s="16"/>
      <c r="V34" s="16"/>
      <c r="W34" s="16"/>
      <c r="X34" s="16"/>
      <c r="Y34" s="1" t="str">
        <f t="shared" si="2"/>
        <v/>
      </c>
    </row>
    <row r="35" spans="1:47" s="8" customFormat="1" ht="13.5" thickBot="1" x14ac:dyDescent="0.25">
      <c r="A35" s="16"/>
      <c r="B35" s="50" t="s">
        <v>11</v>
      </c>
      <c r="C35" s="51"/>
      <c r="D35" s="52">
        <f t="shared" ref="D35:O35" si="16">HLOOKUP(D$10,$Z$10:$EO$205,ROW()-9,0)</f>
        <v>12500</v>
      </c>
      <c r="E35" s="52">
        <f>HLOOKUP(E$10,$Z$10:$EO$205,ROW()-9,0)</f>
        <v>12500</v>
      </c>
      <c r="F35" s="52">
        <f>HLOOKUP(F$10,$Z$10:$EO$205,ROW()-9,0)</f>
        <v>12500</v>
      </c>
      <c r="G35" s="52">
        <f t="shared" si="16"/>
        <v>12500</v>
      </c>
      <c r="H35" s="52">
        <f t="shared" si="16"/>
        <v>12500</v>
      </c>
      <c r="I35" s="52">
        <f t="shared" si="16"/>
        <v>12500</v>
      </c>
      <c r="J35" s="52">
        <f t="shared" si="16"/>
        <v>12500</v>
      </c>
      <c r="K35" s="52">
        <f t="shared" si="16"/>
        <v>25000</v>
      </c>
      <c r="L35" s="52">
        <f t="shared" si="16"/>
        <v>25000</v>
      </c>
      <c r="M35" s="52">
        <f t="shared" si="16"/>
        <v>25000</v>
      </c>
      <c r="N35" s="52">
        <f t="shared" si="16"/>
        <v>25000</v>
      </c>
      <c r="O35" s="53">
        <f t="shared" si="16"/>
        <v>25000</v>
      </c>
      <c r="P35" s="16"/>
      <c r="Q35" s="16"/>
      <c r="R35" s="16"/>
      <c r="S35" s="16"/>
      <c r="T35" s="16"/>
      <c r="U35" s="16"/>
      <c r="V35" s="16"/>
      <c r="W35" s="16"/>
      <c r="X35" s="16"/>
      <c r="Y35" s="1" t="str">
        <f t="shared" si="2"/>
        <v>Kreditlinie</v>
      </c>
      <c r="Z35" s="8">
        <v>12500</v>
      </c>
      <c r="AA35" s="8">
        <v>12500</v>
      </c>
      <c r="AB35" s="8">
        <v>12500</v>
      </c>
      <c r="AC35" s="8">
        <v>12500</v>
      </c>
      <c r="AD35" s="8">
        <v>12500</v>
      </c>
      <c r="AE35" s="8">
        <v>12500</v>
      </c>
      <c r="AF35" s="8">
        <v>12500</v>
      </c>
      <c r="AG35" s="8">
        <v>12500</v>
      </c>
      <c r="AH35" s="8">
        <v>12500</v>
      </c>
      <c r="AI35" s="8">
        <v>12500</v>
      </c>
      <c r="AJ35" s="8">
        <v>25000</v>
      </c>
      <c r="AK35" s="8">
        <v>25000</v>
      </c>
      <c r="AL35" s="8">
        <v>25000</v>
      </c>
      <c r="AM35" s="8">
        <v>25000</v>
      </c>
      <c r="AN35" s="8">
        <v>25000</v>
      </c>
      <c r="AO35" s="8">
        <v>25000</v>
      </c>
      <c r="AP35" s="8">
        <v>25000</v>
      </c>
      <c r="AQ35" s="8">
        <v>25000</v>
      </c>
      <c r="AR35" s="8">
        <v>25000</v>
      </c>
      <c r="AS35" s="8">
        <v>25000</v>
      </c>
      <c r="AT35" s="8">
        <v>25000</v>
      </c>
      <c r="AU35" s="8">
        <v>25000</v>
      </c>
    </row>
    <row r="36" spans="1:47" s="8" customFormat="1" ht="21.75" customHeight="1" thickBot="1" x14ac:dyDescent="0.25">
      <c r="A36" s="16"/>
      <c r="B36" s="7" t="s">
        <v>8</v>
      </c>
      <c r="C36" s="7"/>
      <c r="D36" s="9">
        <f>D33+D35</f>
        <v>80695.71802</v>
      </c>
      <c r="E36" s="9">
        <f t="shared" ref="E36:O36" si="17">E33+E35</f>
        <v>81401.806519999998</v>
      </c>
      <c r="F36" s="9">
        <f t="shared" si="17"/>
        <v>69100.532519999993</v>
      </c>
      <c r="G36" s="9">
        <f t="shared" si="17"/>
        <v>25176.834519999989</v>
      </c>
      <c r="H36" s="9">
        <f t="shared" si="17"/>
        <v>14983.292019999979</v>
      </c>
      <c r="I36" s="9">
        <f t="shared" si="17"/>
        <v>-30083.632480000015</v>
      </c>
      <c r="J36" s="9">
        <f t="shared" si="17"/>
        <v>-71534.864980000013</v>
      </c>
      <c r="K36" s="9">
        <f t="shared" si="17"/>
        <v>-25465.755480000022</v>
      </c>
      <c r="L36" s="9">
        <f t="shared" si="17"/>
        <v>6428.7470199999661</v>
      </c>
      <c r="M36" s="9">
        <f t="shared" si="17"/>
        <v>-26514.026480000037</v>
      </c>
      <c r="N36" s="9">
        <f t="shared" si="17"/>
        <v>-21253.811480000033</v>
      </c>
      <c r="O36" s="9">
        <f t="shared" si="17"/>
        <v>-33222.148980000034</v>
      </c>
      <c r="P36" s="16"/>
      <c r="Q36" s="16"/>
      <c r="R36" s="16"/>
      <c r="S36" s="16"/>
      <c r="T36" s="16"/>
      <c r="U36" s="16"/>
      <c r="V36" s="16"/>
      <c r="W36" s="16"/>
      <c r="X36" s="16"/>
      <c r="Y36"/>
    </row>
    <row r="37" spans="1:47" ht="13.5" thickTop="1" x14ac:dyDescent="0.2">
      <c r="A37" s="16"/>
      <c r="B37" s="16"/>
      <c r="C37" s="1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16"/>
      <c r="Q37" s="16"/>
      <c r="R37" s="16"/>
      <c r="S37" s="16"/>
      <c r="T37" s="16"/>
      <c r="U37" s="16"/>
      <c r="V37" s="16"/>
      <c r="W37" s="16"/>
      <c r="X37" s="16"/>
    </row>
    <row r="38" spans="1:47" x14ac:dyDescent="0.2">
      <c r="A38" s="16"/>
      <c r="B38" s="16"/>
      <c r="C38" s="1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16"/>
      <c r="Q38" s="16"/>
      <c r="R38" s="16"/>
      <c r="S38" s="16"/>
      <c r="T38" s="16"/>
      <c r="U38" s="16"/>
      <c r="V38" s="16"/>
      <c r="W38" s="16"/>
      <c r="X38" s="16"/>
    </row>
    <row r="39" spans="1:47" s="15" customFormat="1" x14ac:dyDescent="0.2"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1:47" s="15" customFormat="1" x14ac:dyDescent="0.2"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1:47" s="15" customFormat="1" x14ac:dyDescent="0.2"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2" spans="1:47" s="15" customFormat="1" x14ac:dyDescent="0.2"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</row>
    <row r="43" spans="1:47" s="15" customFormat="1" x14ac:dyDescent="0.2"/>
    <row r="44" spans="1:47" s="15" customFormat="1" x14ac:dyDescent="0.2"/>
    <row r="45" spans="1:47" s="15" customFormat="1" x14ac:dyDescent="0.2"/>
    <row r="46" spans="1:47" s="15" customFormat="1" x14ac:dyDescent="0.2"/>
    <row r="47" spans="1:47" s="15" customFormat="1" x14ac:dyDescent="0.2"/>
    <row r="48" spans="1:47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  <row r="255" s="15" customFormat="1" x14ac:dyDescent="0.2"/>
    <row r="256" s="15" customFormat="1" x14ac:dyDescent="0.2"/>
    <row r="257" s="15" customFormat="1" x14ac:dyDescent="0.2"/>
    <row r="258" s="15" customFormat="1" x14ac:dyDescent="0.2"/>
    <row r="259" s="15" customFormat="1" x14ac:dyDescent="0.2"/>
    <row r="260" s="15" customFormat="1" x14ac:dyDescent="0.2"/>
    <row r="261" s="15" customFormat="1" x14ac:dyDescent="0.2"/>
    <row r="262" s="15" customFormat="1" x14ac:dyDescent="0.2"/>
    <row r="263" s="15" customFormat="1" x14ac:dyDescent="0.2"/>
    <row r="264" s="15" customFormat="1" x14ac:dyDescent="0.2"/>
    <row r="265" s="15" customFormat="1" x14ac:dyDescent="0.2"/>
    <row r="266" s="15" customFormat="1" x14ac:dyDescent="0.2"/>
    <row r="267" s="15" customFormat="1" x14ac:dyDescent="0.2"/>
    <row r="268" s="15" customFormat="1" x14ac:dyDescent="0.2"/>
    <row r="269" s="15" customFormat="1" x14ac:dyDescent="0.2"/>
    <row r="270" s="15" customFormat="1" x14ac:dyDescent="0.2"/>
    <row r="271" s="15" customFormat="1" x14ac:dyDescent="0.2"/>
    <row r="272" s="15" customFormat="1" x14ac:dyDescent="0.2"/>
    <row r="273" s="15" customFormat="1" x14ac:dyDescent="0.2"/>
    <row r="274" s="15" customFormat="1" x14ac:dyDescent="0.2"/>
    <row r="275" s="15" customFormat="1" x14ac:dyDescent="0.2"/>
    <row r="276" s="15" customFormat="1" x14ac:dyDescent="0.2"/>
    <row r="277" s="15" customFormat="1" x14ac:dyDescent="0.2"/>
    <row r="278" s="15" customFormat="1" x14ac:dyDescent="0.2"/>
    <row r="279" s="15" customFormat="1" x14ac:dyDescent="0.2"/>
    <row r="280" s="15" customFormat="1" x14ac:dyDescent="0.2"/>
    <row r="281" s="15" customFormat="1" x14ac:dyDescent="0.2"/>
    <row r="282" s="15" customFormat="1" x14ac:dyDescent="0.2"/>
    <row r="283" s="15" customFormat="1" x14ac:dyDescent="0.2"/>
    <row r="284" s="15" customFormat="1" x14ac:dyDescent="0.2"/>
    <row r="285" s="15" customFormat="1" x14ac:dyDescent="0.2"/>
    <row r="286" s="15" customFormat="1" x14ac:dyDescent="0.2"/>
    <row r="287" s="15" customFormat="1" x14ac:dyDescent="0.2"/>
    <row r="288" s="15" customFormat="1" x14ac:dyDescent="0.2"/>
    <row r="289" s="15" customFormat="1" x14ac:dyDescent="0.2"/>
    <row r="290" s="15" customFormat="1" x14ac:dyDescent="0.2"/>
    <row r="291" s="15" customFormat="1" x14ac:dyDescent="0.2"/>
    <row r="292" s="15" customFormat="1" x14ac:dyDescent="0.2"/>
    <row r="293" s="15" customFormat="1" x14ac:dyDescent="0.2"/>
    <row r="294" s="15" customFormat="1" x14ac:dyDescent="0.2"/>
    <row r="295" s="15" customFormat="1" x14ac:dyDescent="0.2"/>
    <row r="296" s="15" customFormat="1" x14ac:dyDescent="0.2"/>
    <row r="297" s="15" customFormat="1" x14ac:dyDescent="0.2"/>
    <row r="298" s="15" customFormat="1" x14ac:dyDescent="0.2"/>
    <row r="299" s="15" customFormat="1" x14ac:dyDescent="0.2"/>
    <row r="300" s="15" customFormat="1" x14ac:dyDescent="0.2"/>
    <row r="301" s="15" customFormat="1" x14ac:dyDescent="0.2"/>
    <row r="302" s="15" customFormat="1" x14ac:dyDescent="0.2"/>
    <row r="303" s="15" customFormat="1" x14ac:dyDescent="0.2"/>
    <row r="304" s="15" customFormat="1" x14ac:dyDescent="0.2"/>
    <row r="305" s="15" customFormat="1" x14ac:dyDescent="0.2"/>
    <row r="306" s="15" customFormat="1" x14ac:dyDescent="0.2"/>
    <row r="307" s="15" customFormat="1" x14ac:dyDescent="0.2"/>
    <row r="308" s="15" customFormat="1" x14ac:dyDescent="0.2"/>
    <row r="309" s="15" customFormat="1" x14ac:dyDescent="0.2"/>
    <row r="310" s="15" customFormat="1" x14ac:dyDescent="0.2"/>
    <row r="311" s="15" customFormat="1" x14ac:dyDescent="0.2"/>
    <row r="312" s="15" customFormat="1" x14ac:dyDescent="0.2"/>
  </sheetData>
  <phoneticPr fontId="4" type="noConversion"/>
  <conditionalFormatting sqref="D36:O36">
    <cfRule type="cellIs" dxfId="0" priority="1" stopIfTrue="1" operator="lessThan">
      <formula>0</formula>
    </cfRule>
  </conditionalFormatting>
  <dataValidations disablePrompts="1" count="1">
    <dataValidation type="list" allowBlank="1" showInputMessage="1" showErrorMessage="1" sqref="D10">
      <formula1>zeitraum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X126"/>
  <sheetViews>
    <sheetView showGridLines="0" workbookViewId="0">
      <selection activeCell="F18" sqref="F18"/>
    </sheetView>
  </sheetViews>
  <sheetFormatPr baseColWidth="10" defaultRowHeight="12.75" x14ac:dyDescent="0.2"/>
  <sheetData>
    <row r="1" spans="1:24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22.5" x14ac:dyDescent="0.2">
      <c r="A2" s="16"/>
      <c r="B2" s="17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20.25" customHeight="1" x14ac:dyDescent="0.2">
      <c r="A3" s="16"/>
      <c r="B3" s="18" t="s">
        <v>41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5" spans="1:24" x14ac:dyDescent="0.2">
      <c r="A5" t="s">
        <v>12</v>
      </c>
    </row>
    <row r="7" spans="1:24" x14ac:dyDescent="0.2">
      <c r="A7" s="1" t="s">
        <v>13</v>
      </c>
      <c r="B7" s="55">
        <v>41275</v>
      </c>
    </row>
    <row r="8" spans="1:24" x14ac:dyDescent="0.2">
      <c r="B8" s="56">
        <v>41306</v>
      </c>
    </row>
    <row r="9" spans="1:24" x14ac:dyDescent="0.2">
      <c r="B9" s="56">
        <v>41334</v>
      </c>
    </row>
    <row r="10" spans="1:24" x14ac:dyDescent="0.2">
      <c r="B10" s="56">
        <v>41365</v>
      </c>
    </row>
    <row r="11" spans="1:24" x14ac:dyDescent="0.2">
      <c r="B11" s="56">
        <v>41395</v>
      </c>
    </row>
    <row r="12" spans="1:24" x14ac:dyDescent="0.2">
      <c r="B12" s="56">
        <v>41426</v>
      </c>
    </row>
    <row r="13" spans="1:24" x14ac:dyDescent="0.2">
      <c r="B13" s="56">
        <v>41456</v>
      </c>
    </row>
    <row r="14" spans="1:24" x14ac:dyDescent="0.2">
      <c r="B14" s="56">
        <v>41487</v>
      </c>
    </row>
    <row r="15" spans="1:24" x14ac:dyDescent="0.2">
      <c r="B15" s="56">
        <v>41518</v>
      </c>
    </row>
    <row r="16" spans="1:24" x14ac:dyDescent="0.2">
      <c r="B16" s="56">
        <v>41548</v>
      </c>
    </row>
    <row r="17" spans="2:2" x14ac:dyDescent="0.2">
      <c r="B17" s="56">
        <v>41579</v>
      </c>
    </row>
    <row r="18" spans="2:2" x14ac:dyDescent="0.2">
      <c r="B18" s="56">
        <v>41609</v>
      </c>
    </row>
    <row r="19" spans="2:2" x14ac:dyDescent="0.2">
      <c r="B19" s="56">
        <v>41640</v>
      </c>
    </row>
    <row r="20" spans="2:2" x14ac:dyDescent="0.2">
      <c r="B20" s="56">
        <v>41671</v>
      </c>
    </row>
    <row r="21" spans="2:2" x14ac:dyDescent="0.2">
      <c r="B21" s="56">
        <v>41699</v>
      </c>
    </row>
    <row r="22" spans="2:2" x14ac:dyDescent="0.2">
      <c r="B22" s="56">
        <v>41730</v>
      </c>
    </row>
    <row r="23" spans="2:2" x14ac:dyDescent="0.2">
      <c r="B23" s="56">
        <v>41760</v>
      </c>
    </row>
    <row r="24" spans="2:2" x14ac:dyDescent="0.2">
      <c r="B24" s="56">
        <v>41791</v>
      </c>
    </row>
    <row r="25" spans="2:2" x14ac:dyDescent="0.2">
      <c r="B25" s="56">
        <v>41821</v>
      </c>
    </row>
    <row r="26" spans="2:2" x14ac:dyDescent="0.2">
      <c r="B26" s="56">
        <v>41852</v>
      </c>
    </row>
    <row r="27" spans="2:2" x14ac:dyDescent="0.2">
      <c r="B27" s="56">
        <v>41883</v>
      </c>
    </row>
    <row r="28" spans="2:2" x14ac:dyDescent="0.2">
      <c r="B28" s="56">
        <v>41913</v>
      </c>
    </row>
    <row r="29" spans="2:2" x14ac:dyDescent="0.2">
      <c r="B29" s="56">
        <v>41944</v>
      </c>
    </row>
    <row r="30" spans="2:2" x14ac:dyDescent="0.2">
      <c r="B30" s="56">
        <v>41974</v>
      </c>
    </row>
    <row r="31" spans="2:2" x14ac:dyDescent="0.2">
      <c r="B31" s="56">
        <v>42005</v>
      </c>
    </row>
    <row r="32" spans="2:2" x14ac:dyDescent="0.2">
      <c r="B32" s="56">
        <v>42036</v>
      </c>
    </row>
    <row r="33" spans="2:2" x14ac:dyDescent="0.2">
      <c r="B33" s="56">
        <v>42064</v>
      </c>
    </row>
    <row r="34" spans="2:2" x14ac:dyDescent="0.2">
      <c r="B34" s="56">
        <v>42095</v>
      </c>
    </row>
    <row r="35" spans="2:2" x14ac:dyDescent="0.2">
      <c r="B35" s="56">
        <v>42125</v>
      </c>
    </row>
    <row r="36" spans="2:2" x14ac:dyDescent="0.2">
      <c r="B36" s="56">
        <v>42156</v>
      </c>
    </row>
    <row r="37" spans="2:2" x14ac:dyDescent="0.2">
      <c r="B37" s="56">
        <v>42186</v>
      </c>
    </row>
    <row r="38" spans="2:2" x14ac:dyDescent="0.2">
      <c r="B38" s="56">
        <v>42217</v>
      </c>
    </row>
    <row r="39" spans="2:2" x14ac:dyDescent="0.2">
      <c r="B39" s="56">
        <v>42248</v>
      </c>
    </row>
    <row r="40" spans="2:2" x14ac:dyDescent="0.2">
      <c r="B40" s="56">
        <v>42278</v>
      </c>
    </row>
    <row r="41" spans="2:2" x14ac:dyDescent="0.2">
      <c r="B41" s="56">
        <v>42309</v>
      </c>
    </row>
    <row r="42" spans="2:2" x14ac:dyDescent="0.2">
      <c r="B42" s="56">
        <v>42339</v>
      </c>
    </row>
    <row r="43" spans="2:2" x14ac:dyDescent="0.2">
      <c r="B43" s="56">
        <v>42370</v>
      </c>
    </row>
    <row r="44" spans="2:2" x14ac:dyDescent="0.2">
      <c r="B44" s="56">
        <v>42401</v>
      </c>
    </row>
    <row r="45" spans="2:2" x14ac:dyDescent="0.2">
      <c r="B45" s="56">
        <v>42430</v>
      </c>
    </row>
    <row r="46" spans="2:2" x14ac:dyDescent="0.2">
      <c r="B46" s="56">
        <v>42461</v>
      </c>
    </row>
    <row r="47" spans="2:2" x14ac:dyDescent="0.2">
      <c r="B47" s="56">
        <v>42491</v>
      </c>
    </row>
    <row r="48" spans="2:2" x14ac:dyDescent="0.2">
      <c r="B48" s="56">
        <v>42522</v>
      </c>
    </row>
    <row r="49" spans="2:2" x14ac:dyDescent="0.2">
      <c r="B49" s="56">
        <v>42552</v>
      </c>
    </row>
    <row r="50" spans="2:2" x14ac:dyDescent="0.2">
      <c r="B50" s="56">
        <v>42583</v>
      </c>
    </row>
    <row r="51" spans="2:2" x14ac:dyDescent="0.2">
      <c r="B51" s="56">
        <v>42614</v>
      </c>
    </row>
    <row r="52" spans="2:2" x14ac:dyDescent="0.2">
      <c r="B52" s="56">
        <v>42644</v>
      </c>
    </row>
    <row r="53" spans="2:2" x14ac:dyDescent="0.2">
      <c r="B53" s="56">
        <v>42675</v>
      </c>
    </row>
    <row r="54" spans="2:2" x14ac:dyDescent="0.2">
      <c r="B54" s="56">
        <v>42705</v>
      </c>
    </row>
    <row r="55" spans="2:2" x14ac:dyDescent="0.2">
      <c r="B55" s="56">
        <v>42736</v>
      </c>
    </row>
    <row r="56" spans="2:2" x14ac:dyDescent="0.2">
      <c r="B56" s="56">
        <v>42767</v>
      </c>
    </row>
    <row r="57" spans="2:2" x14ac:dyDescent="0.2">
      <c r="B57" s="56">
        <v>42795</v>
      </c>
    </row>
    <row r="58" spans="2:2" x14ac:dyDescent="0.2">
      <c r="B58" s="56">
        <v>42826</v>
      </c>
    </row>
    <row r="59" spans="2:2" x14ac:dyDescent="0.2">
      <c r="B59" s="56">
        <v>42856</v>
      </c>
    </row>
    <row r="60" spans="2:2" x14ac:dyDescent="0.2">
      <c r="B60" s="56">
        <v>42887</v>
      </c>
    </row>
    <row r="61" spans="2:2" x14ac:dyDescent="0.2">
      <c r="B61" s="56">
        <v>42917</v>
      </c>
    </row>
    <row r="62" spans="2:2" x14ac:dyDescent="0.2">
      <c r="B62" s="56">
        <v>42948</v>
      </c>
    </row>
    <row r="63" spans="2:2" x14ac:dyDescent="0.2">
      <c r="B63" s="56">
        <v>42979</v>
      </c>
    </row>
    <row r="64" spans="2:2" x14ac:dyDescent="0.2">
      <c r="B64" s="56">
        <v>43009</v>
      </c>
    </row>
    <row r="65" spans="2:2" x14ac:dyDescent="0.2">
      <c r="B65" s="56">
        <v>43040</v>
      </c>
    </row>
    <row r="66" spans="2:2" x14ac:dyDescent="0.2">
      <c r="B66" s="56">
        <v>43070</v>
      </c>
    </row>
    <row r="67" spans="2:2" x14ac:dyDescent="0.2">
      <c r="B67" s="56">
        <v>43101</v>
      </c>
    </row>
    <row r="68" spans="2:2" x14ac:dyDescent="0.2">
      <c r="B68" s="56">
        <v>43132</v>
      </c>
    </row>
    <row r="69" spans="2:2" x14ac:dyDescent="0.2">
      <c r="B69" s="56">
        <v>43160</v>
      </c>
    </row>
    <row r="70" spans="2:2" x14ac:dyDescent="0.2">
      <c r="B70" s="56">
        <v>43191</v>
      </c>
    </row>
    <row r="71" spans="2:2" x14ac:dyDescent="0.2">
      <c r="B71" s="56">
        <v>43221</v>
      </c>
    </row>
    <row r="72" spans="2:2" x14ac:dyDescent="0.2">
      <c r="B72" s="56">
        <v>43252</v>
      </c>
    </row>
    <row r="73" spans="2:2" x14ac:dyDescent="0.2">
      <c r="B73" s="56">
        <v>43282</v>
      </c>
    </row>
    <row r="74" spans="2:2" x14ac:dyDescent="0.2">
      <c r="B74" s="56">
        <v>43313</v>
      </c>
    </row>
    <row r="75" spans="2:2" x14ac:dyDescent="0.2">
      <c r="B75" s="56">
        <v>43344</v>
      </c>
    </row>
    <row r="76" spans="2:2" x14ac:dyDescent="0.2">
      <c r="B76" s="56">
        <v>43374</v>
      </c>
    </row>
    <row r="77" spans="2:2" x14ac:dyDescent="0.2">
      <c r="B77" s="56">
        <v>43405</v>
      </c>
    </row>
    <row r="78" spans="2:2" x14ac:dyDescent="0.2">
      <c r="B78" s="56">
        <v>43435</v>
      </c>
    </row>
    <row r="79" spans="2:2" x14ac:dyDescent="0.2">
      <c r="B79" s="56">
        <v>43466</v>
      </c>
    </row>
    <row r="80" spans="2:2" x14ac:dyDescent="0.2">
      <c r="B80" s="56">
        <v>43497</v>
      </c>
    </row>
    <row r="81" spans="2:2" x14ac:dyDescent="0.2">
      <c r="B81" s="56">
        <v>43525</v>
      </c>
    </row>
    <row r="82" spans="2:2" x14ac:dyDescent="0.2">
      <c r="B82" s="56">
        <v>43556</v>
      </c>
    </row>
    <row r="83" spans="2:2" x14ac:dyDescent="0.2">
      <c r="B83" s="56">
        <v>43586</v>
      </c>
    </row>
    <row r="84" spans="2:2" x14ac:dyDescent="0.2">
      <c r="B84" s="56">
        <v>43617</v>
      </c>
    </row>
    <row r="85" spans="2:2" x14ac:dyDescent="0.2">
      <c r="B85" s="56">
        <v>43647</v>
      </c>
    </row>
    <row r="86" spans="2:2" x14ac:dyDescent="0.2">
      <c r="B86" s="56">
        <v>43678</v>
      </c>
    </row>
    <row r="87" spans="2:2" x14ac:dyDescent="0.2">
      <c r="B87" s="56">
        <v>43709</v>
      </c>
    </row>
    <row r="88" spans="2:2" x14ac:dyDescent="0.2">
      <c r="B88" s="56">
        <v>43739</v>
      </c>
    </row>
    <row r="89" spans="2:2" x14ac:dyDescent="0.2">
      <c r="B89" s="56">
        <v>43770</v>
      </c>
    </row>
    <row r="90" spans="2:2" x14ac:dyDescent="0.2">
      <c r="B90" s="56">
        <v>43800</v>
      </c>
    </row>
    <row r="91" spans="2:2" x14ac:dyDescent="0.2">
      <c r="B91" s="56">
        <v>43831</v>
      </c>
    </row>
    <row r="92" spans="2:2" x14ac:dyDescent="0.2">
      <c r="B92" s="56">
        <v>43862</v>
      </c>
    </row>
    <row r="93" spans="2:2" x14ac:dyDescent="0.2">
      <c r="B93" s="56">
        <v>43891</v>
      </c>
    </row>
    <row r="94" spans="2:2" x14ac:dyDescent="0.2">
      <c r="B94" s="56">
        <v>43922</v>
      </c>
    </row>
    <row r="95" spans="2:2" x14ac:dyDescent="0.2">
      <c r="B95" s="56">
        <v>43952</v>
      </c>
    </row>
    <row r="96" spans="2:2" x14ac:dyDescent="0.2">
      <c r="B96" s="56">
        <v>43983</v>
      </c>
    </row>
    <row r="97" spans="2:2" x14ac:dyDescent="0.2">
      <c r="B97" s="56">
        <v>44013</v>
      </c>
    </row>
    <row r="98" spans="2:2" x14ac:dyDescent="0.2">
      <c r="B98" s="56">
        <v>44044</v>
      </c>
    </row>
    <row r="99" spans="2:2" x14ac:dyDescent="0.2">
      <c r="B99" s="56">
        <v>44075</v>
      </c>
    </row>
    <row r="100" spans="2:2" x14ac:dyDescent="0.2">
      <c r="B100" s="56">
        <v>44105</v>
      </c>
    </row>
    <row r="101" spans="2:2" x14ac:dyDescent="0.2">
      <c r="B101" s="56">
        <v>44136</v>
      </c>
    </row>
    <row r="102" spans="2:2" x14ac:dyDescent="0.2">
      <c r="B102" s="56">
        <v>44166</v>
      </c>
    </row>
    <row r="103" spans="2:2" x14ac:dyDescent="0.2">
      <c r="B103" s="56">
        <v>44197</v>
      </c>
    </row>
    <row r="104" spans="2:2" x14ac:dyDescent="0.2">
      <c r="B104" s="56">
        <v>44228</v>
      </c>
    </row>
    <row r="105" spans="2:2" x14ac:dyDescent="0.2">
      <c r="B105" s="56">
        <v>44256</v>
      </c>
    </row>
    <row r="106" spans="2:2" x14ac:dyDescent="0.2">
      <c r="B106" s="56">
        <v>44287</v>
      </c>
    </row>
    <row r="107" spans="2:2" x14ac:dyDescent="0.2">
      <c r="B107" s="56">
        <v>44317</v>
      </c>
    </row>
    <row r="108" spans="2:2" x14ac:dyDescent="0.2">
      <c r="B108" s="56">
        <v>44348</v>
      </c>
    </row>
    <row r="109" spans="2:2" x14ac:dyDescent="0.2">
      <c r="B109" s="56">
        <v>44378</v>
      </c>
    </row>
    <row r="110" spans="2:2" x14ac:dyDescent="0.2">
      <c r="B110" s="56">
        <v>44409</v>
      </c>
    </row>
    <row r="111" spans="2:2" x14ac:dyDescent="0.2">
      <c r="B111" s="56">
        <v>44440</v>
      </c>
    </row>
    <row r="112" spans="2:2" x14ac:dyDescent="0.2">
      <c r="B112" s="56">
        <v>44470</v>
      </c>
    </row>
    <row r="113" spans="2:2" x14ac:dyDescent="0.2">
      <c r="B113" s="56">
        <v>44501</v>
      </c>
    </row>
    <row r="114" spans="2:2" x14ac:dyDescent="0.2">
      <c r="B114" s="56">
        <v>44531</v>
      </c>
    </row>
    <row r="115" spans="2:2" x14ac:dyDescent="0.2">
      <c r="B115" s="56">
        <v>44562</v>
      </c>
    </row>
    <row r="116" spans="2:2" x14ac:dyDescent="0.2">
      <c r="B116" s="56">
        <v>44593</v>
      </c>
    </row>
    <row r="117" spans="2:2" x14ac:dyDescent="0.2">
      <c r="B117" s="56">
        <v>44621</v>
      </c>
    </row>
    <row r="118" spans="2:2" x14ac:dyDescent="0.2">
      <c r="B118" s="56">
        <v>44652</v>
      </c>
    </row>
    <row r="119" spans="2:2" x14ac:dyDescent="0.2">
      <c r="B119" s="56">
        <v>44682</v>
      </c>
    </row>
    <row r="120" spans="2:2" x14ac:dyDescent="0.2">
      <c r="B120" s="56">
        <v>44713</v>
      </c>
    </row>
    <row r="121" spans="2:2" x14ac:dyDescent="0.2">
      <c r="B121" s="56">
        <v>44743</v>
      </c>
    </row>
    <row r="122" spans="2:2" x14ac:dyDescent="0.2">
      <c r="B122" s="56">
        <v>44774</v>
      </c>
    </row>
    <row r="123" spans="2:2" x14ac:dyDescent="0.2">
      <c r="B123" s="56">
        <v>44805</v>
      </c>
    </row>
    <row r="124" spans="2:2" x14ac:dyDescent="0.2">
      <c r="B124" s="56">
        <v>44835</v>
      </c>
    </row>
    <row r="125" spans="2:2" x14ac:dyDescent="0.2">
      <c r="B125" s="56">
        <v>44866</v>
      </c>
    </row>
    <row r="126" spans="2:2" x14ac:dyDescent="0.2">
      <c r="B126" s="57">
        <v>44896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workbookViewId="0"/>
  </sheetViews>
  <sheetFormatPr baseColWidth="10" defaultRowHeight="12.75" x14ac:dyDescent="0.2"/>
  <cols>
    <col min="1" max="1" width="5.42578125" customWidth="1"/>
    <col min="3" max="3" width="5.85546875" customWidth="1"/>
  </cols>
  <sheetData>
    <row r="1" spans="1:8" x14ac:dyDescent="0.2">
      <c r="A1" s="10"/>
      <c r="B1" s="10"/>
      <c r="C1" s="10"/>
      <c r="D1" s="10"/>
      <c r="E1" s="10"/>
      <c r="F1" s="10"/>
      <c r="G1" s="10"/>
      <c r="H1" s="10"/>
    </row>
    <row r="2" spans="1:8" ht="22.5" x14ac:dyDescent="0.2">
      <c r="A2" s="10"/>
      <c r="B2" s="11" t="s">
        <v>26</v>
      </c>
      <c r="C2" s="12"/>
      <c r="D2" s="12"/>
      <c r="E2" s="10"/>
      <c r="F2" s="10"/>
      <c r="G2" s="10"/>
      <c r="H2" s="10"/>
    </row>
    <row r="3" spans="1:8" ht="20.25" customHeight="1" x14ac:dyDescent="0.2">
      <c r="A3" s="10"/>
      <c r="B3" s="13" t="str">
        <f>'Rollierende Planung'!B3</f>
        <v>Rollierende Planung über 12 Monate</v>
      </c>
      <c r="C3" s="12"/>
      <c r="D3" s="12"/>
      <c r="E3" s="10"/>
      <c r="F3" s="10"/>
      <c r="G3" s="10"/>
      <c r="H3" s="10"/>
    </row>
    <row r="4" spans="1:8" x14ac:dyDescent="0.2">
      <c r="A4" s="10"/>
      <c r="B4" s="10"/>
      <c r="C4" s="10"/>
      <c r="D4" s="10"/>
      <c r="E4" s="10"/>
      <c r="F4" s="10"/>
      <c r="G4" s="10"/>
      <c r="H4" s="10"/>
    </row>
    <row r="5" spans="1:8" x14ac:dyDescent="0.2">
      <c r="A5" s="10"/>
      <c r="B5" s="10" t="s">
        <v>27</v>
      </c>
      <c r="C5" s="10" t="s">
        <v>28</v>
      </c>
      <c r="D5" s="10" t="s">
        <v>39</v>
      </c>
      <c r="E5" s="14"/>
      <c r="F5" s="14"/>
      <c r="G5" s="14"/>
      <c r="H5" s="14"/>
    </row>
    <row r="6" spans="1:8" x14ac:dyDescent="0.2">
      <c r="A6" s="10"/>
      <c r="B6" s="10"/>
      <c r="C6" s="10"/>
      <c r="D6" s="10"/>
      <c r="E6" s="14"/>
      <c r="F6" s="14"/>
      <c r="G6" s="14"/>
      <c r="H6" s="14"/>
    </row>
    <row r="7" spans="1:8" x14ac:dyDescent="0.2">
      <c r="A7" s="10"/>
      <c r="B7" s="10" t="s">
        <v>29</v>
      </c>
      <c r="C7" s="10" t="s">
        <v>28</v>
      </c>
      <c r="D7" s="10" t="s">
        <v>30</v>
      </c>
      <c r="E7" s="14"/>
      <c r="F7" s="14"/>
      <c r="G7" s="14"/>
      <c r="H7" s="14"/>
    </row>
    <row r="8" spans="1:8" x14ac:dyDescent="0.2">
      <c r="A8" s="10"/>
      <c r="B8" s="10"/>
      <c r="C8" s="10"/>
      <c r="D8" s="10" t="s">
        <v>31</v>
      </c>
      <c r="E8" s="14"/>
      <c r="F8" s="14"/>
      <c r="G8" s="14"/>
      <c r="H8" s="14"/>
    </row>
    <row r="9" spans="1:8" x14ac:dyDescent="0.2">
      <c r="A9" s="10"/>
      <c r="B9" s="10"/>
      <c r="C9" s="10"/>
      <c r="D9" s="10" t="s">
        <v>32</v>
      </c>
      <c r="E9" s="14"/>
      <c r="F9" s="14"/>
      <c r="G9" s="14"/>
      <c r="H9" s="14"/>
    </row>
    <row r="10" spans="1:8" x14ac:dyDescent="0.2">
      <c r="A10" s="10"/>
      <c r="B10" s="10"/>
      <c r="C10" s="10"/>
      <c r="D10" s="10" t="s">
        <v>33</v>
      </c>
      <c r="E10" s="14"/>
      <c r="F10" s="14"/>
      <c r="G10" s="14"/>
      <c r="H10" s="14"/>
    </row>
    <row r="11" spans="1:8" x14ac:dyDescent="0.2">
      <c r="A11" s="10"/>
      <c r="B11" s="10"/>
      <c r="C11" s="10"/>
      <c r="D11" s="10"/>
      <c r="E11" s="14"/>
      <c r="F11" s="14"/>
      <c r="G11" s="14"/>
      <c r="H11" s="14"/>
    </row>
    <row r="12" spans="1:8" x14ac:dyDescent="0.2">
      <c r="A12" s="10"/>
      <c r="B12" s="10" t="s">
        <v>34</v>
      </c>
      <c r="C12" s="10" t="s">
        <v>28</v>
      </c>
      <c r="D12" s="10" t="s">
        <v>35</v>
      </c>
      <c r="E12" s="14"/>
      <c r="F12" s="14"/>
      <c r="G12" s="14"/>
      <c r="H12" s="14"/>
    </row>
    <row r="13" spans="1:8" x14ac:dyDescent="0.2">
      <c r="A13" s="10"/>
      <c r="B13" s="10" t="s">
        <v>36</v>
      </c>
      <c r="C13" s="10" t="s">
        <v>28</v>
      </c>
      <c r="D13" s="10" t="s">
        <v>37</v>
      </c>
      <c r="E13" s="14"/>
      <c r="F13" s="14"/>
      <c r="G13" s="14"/>
      <c r="H13" s="14"/>
    </row>
    <row r="14" spans="1:8" x14ac:dyDescent="0.2">
      <c r="A14" s="10"/>
      <c r="B14" s="10"/>
      <c r="C14" s="10"/>
      <c r="D14" s="10"/>
      <c r="E14" s="14"/>
      <c r="F14" s="14"/>
      <c r="G14" s="14"/>
      <c r="H14" s="14"/>
    </row>
    <row r="15" spans="1:8" x14ac:dyDescent="0.2">
      <c r="A15" s="10"/>
      <c r="B15" s="10" t="s">
        <v>38</v>
      </c>
      <c r="C15" s="10" t="s">
        <v>28</v>
      </c>
      <c r="D15" s="10" t="s">
        <v>40</v>
      </c>
      <c r="E15" s="14"/>
      <c r="F15" s="14"/>
      <c r="G15" s="14"/>
      <c r="H15" s="14"/>
    </row>
    <row r="16" spans="1:8" x14ac:dyDescent="0.2">
      <c r="A16" s="10"/>
      <c r="B16" s="14"/>
      <c r="C16" s="14"/>
      <c r="D16" s="14"/>
      <c r="E16" s="14"/>
      <c r="F16" s="14"/>
      <c r="G16" s="14"/>
      <c r="H16" s="14"/>
    </row>
    <row r="17" spans="1:8" x14ac:dyDescent="0.2">
      <c r="A17" s="10"/>
      <c r="B17" s="14"/>
      <c r="C17" s="14"/>
      <c r="D17" s="14"/>
      <c r="E17" s="14"/>
      <c r="F17" s="14"/>
      <c r="G17" s="14"/>
      <c r="H17" s="14"/>
    </row>
    <row r="18" spans="1:8" x14ac:dyDescent="0.2">
      <c r="A18" s="10"/>
      <c r="B18" s="14"/>
      <c r="C18" s="14"/>
      <c r="D18" s="14"/>
      <c r="E18" s="14"/>
      <c r="F18" s="14"/>
      <c r="G18" s="14"/>
      <c r="H18" s="14"/>
    </row>
  </sheetData>
  <hyperlinks>
    <hyperlink ref="D12" r:id="rId1"/>
    <hyperlink ref="D13" r:id="rId2"/>
  </hyperlinks>
  <pageMargins left="0.7" right="0.7" top="0.78740157499999996" bottom="0.78740157499999996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Rollierende Planung</vt:lpstr>
      <vt:lpstr>Vorgaben</vt:lpstr>
      <vt:lpstr>Copyright</vt:lpstr>
      <vt:lpstr>zeitraum</vt:lpstr>
    </vt:vector>
  </TitlesOfParts>
  <Company>Excel-Inside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Rollilerende Planung</dc:title>
  <dc:creator>aeckl</dc:creator>
  <cp:lastModifiedBy>aeckl</cp:lastModifiedBy>
  <dcterms:created xsi:type="dcterms:W3CDTF">2011-10-14T08:42:34Z</dcterms:created>
  <dcterms:modified xsi:type="dcterms:W3CDTF">2013-04-08T11:07:05Z</dcterms:modified>
</cp:coreProperties>
</file>